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esktop\Cta Pub 2do. Trim 2020\JUAREZ\LDF\"/>
    </mc:Choice>
  </mc:AlternateContent>
  <xr:revisionPtr revIDLastSave="0" documentId="13_ncr:1_{8FF4C382-24F3-4AB8-BE08-9664FB895DCD}" xr6:coauthVersionLast="45" xr6:coauthVersionMax="45" xr10:uidLastSave="{00000000-0000-0000-0000-000000000000}"/>
  <bookViews>
    <workbookView xWindow="-110" yWindow="-110" windowWidth="19420" windowHeight="10420" tabRatio="918" xr2:uid="{00000000-000D-0000-FFFF-FFFF00000000}"/>
  </bookViews>
  <sheets>
    <sheet name="Formato 6 a)" sheetId="81" r:id="rId1"/>
  </sheets>
  <definedNames>
    <definedName name="ANEXO">#REF!</definedName>
    <definedName name="_xlnm.Print_Area" localSheetId="0">'Formato 6 a)'!$A$1:$G$160</definedName>
    <definedName name="_xlnm.Print_Titles" localSheetId="0">'Formato 6 a)'!$1:$7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5" i="81" l="1"/>
  <c r="D87" i="81" l="1"/>
  <c r="D88" i="81"/>
  <c r="D89" i="81"/>
  <c r="D90" i="81"/>
  <c r="D91" i="81"/>
  <c r="D92" i="81"/>
  <c r="D86" i="81"/>
  <c r="D10" i="81" l="1"/>
  <c r="F117" i="81" l="1"/>
  <c r="F58" i="81"/>
  <c r="G86" i="81"/>
  <c r="D85" i="81"/>
  <c r="G157" i="81"/>
  <c r="G156" i="81"/>
  <c r="G155" i="81"/>
  <c r="G154" i="81"/>
  <c r="G153" i="81"/>
  <c r="G152" i="81"/>
  <c r="G151" i="81"/>
  <c r="G149" i="81"/>
  <c r="G148" i="81"/>
  <c r="G147" i="81"/>
  <c r="G145" i="81"/>
  <c r="G144" i="81"/>
  <c r="G143" i="81"/>
  <c r="G142" i="81"/>
  <c r="G141" i="81"/>
  <c r="G140" i="81"/>
  <c r="G139" i="81"/>
  <c r="G138" i="81"/>
  <c r="G130" i="81"/>
  <c r="G120" i="81"/>
  <c r="G115" i="81"/>
  <c r="G98" i="81"/>
  <c r="G92" i="81"/>
  <c r="G91" i="81"/>
  <c r="G90" i="81"/>
  <c r="G89" i="81"/>
  <c r="G88" i="81"/>
  <c r="G87" i="81"/>
  <c r="D24" i="81"/>
  <c r="G24" i="81" s="1"/>
  <c r="D135" i="81"/>
  <c r="G135" i="81" s="1"/>
  <c r="D136" i="81"/>
  <c r="G136" i="81" s="1"/>
  <c r="D134" i="81"/>
  <c r="G134" i="81" s="1"/>
  <c r="D125" i="81"/>
  <c r="G125" i="81" s="1"/>
  <c r="D126" i="81"/>
  <c r="G126" i="81" s="1"/>
  <c r="D127" i="81"/>
  <c r="G127" i="81" s="1"/>
  <c r="D128" i="81"/>
  <c r="G128" i="81" s="1"/>
  <c r="D129" i="81"/>
  <c r="G129" i="81" s="1"/>
  <c r="D130" i="81"/>
  <c r="D131" i="81"/>
  <c r="G131" i="81" s="1"/>
  <c r="D132" i="81"/>
  <c r="G132" i="81" s="1"/>
  <c r="D124" i="81"/>
  <c r="G124" i="81" s="1"/>
  <c r="D115" i="81"/>
  <c r="D116" i="81"/>
  <c r="G116" i="81" s="1"/>
  <c r="D117" i="81"/>
  <c r="G117" i="81" s="1"/>
  <c r="D118" i="81"/>
  <c r="G118" i="81" s="1"/>
  <c r="D119" i="81"/>
  <c r="G119" i="81" s="1"/>
  <c r="D120" i="81"/>
  <c r="D121" i="81"/>
  <c r="G121" i="81" s="1"/>
  <c r="D122" i="81"/>
  <c r="G122" i="81" s="1"/>
  <c r="D114" i="81"/>
  <c r="G114" i="81" s="1"/>
  <c r="D105" i="81"/>
  <c r="G105" i="81" s="1"/>
  <c r="D106" i="81"/>
  <c r="D107" i="81"/>
  <c r="G107" i="81" s="1"/>
  <c r="D108" i="81"/>
  <c r="G108" i="81" s="1"/>
  <c r="D109" i="81"/>
  <c r="G109" i="81" s="1"/>
  <c r="D110" i="81"/>
  <c r="G110" i="81" s="1"/>
  <c r="D111" i="81"/>
  <c r="G111" i="81" s="1"/>
  <c r="D112" i="81"/>
  <c r="G112" i="81" s="1"/>
  <c r="D104" i="81"/>
  <c r="G104" i="81" s="1"/>
  <c r="D95" i="81"/>
  <c r="G95" i="81" s="1"/>
  <c r="D96" i="81"/>
  <c r="G96" i="81" s="1"/>
  <c r="D97" i="81"/>
  <c r="G97" i="81" s="1"/>
  <c r="D98" i="81"/>
  <c r="D99" i="81"/>
  <c r="G99" i="81" s="1"/>
  <c r="D100" i="81"/>
  <c r="G100" i="81" s="1"/>
  <c r="D101" i="81"/>
  <c r="G101" i="81" s="1"/>
  <c r="D102" i="81"/>
  <c r="G102" i="81" s="1"/>
  <c r="D94" i="81"/>
  <c r="G94" i="81" s="1"/>
  <c r="F157" i="81"/>
  <c r="F156" i="81"/>
  <c r="F155" i="81"/>
  <c r="F154" i="81"/>
  <c r="F153" i="81"/>
  <c r="F152" i="81"/>
  <c r="F151" i="81"/>
  <c r="F149" i="81"/>
  <c r="F148" i="81"/>
  <c r="F147" i="81"/>
  <c r="F145" i="81"/>
  <c r="F144" i="81"/>
  <c r="F143" i="81"/>
  <c r="F142" i="81"/>
  <c r="F141" i="81"/>
  <c r="F140" i="81"/>
  <c r="F139" i="81"/>
  <c r="F138" i="81"/>
  <c r="F136" i="81"/>
  <c r="F135" i="81"/>
  <c r="F134" i="81"/>
  <c r="F132" i="81"/>
  <c r="F131" i="81"/>
  <c r="F130" i="81"/>
  <c r="F129" i="81"/>
  <c r="F128" i="81"/>
  <c r="F127" i="81"/>
  <c r="F126" i="81"/>
  <c r="F125" i="81"/>
  <c r="F124" i="81"/>
  <c r="F120" i="81"/>
  <c r="F121" i="81"/>
  <c r="F122" i="81"/>
  <c r="F119" i="81"/>
  <c r="F118" i="81"/>
  <c r="F116" i="81"/>
  <c r="F115" i="81"/>
  <c r="F114" i="81"/>
  <c r="F112" i="81"/>
  <c r="F111" i="81"/>
  <c r="F110" i="81"/>
  <c r="F109" i="81"/>
  <c r="F108" i="81"/>
  <c r="F107" i="81"/>
  <c r="F106" i="81"/>
  <c r="F105" i="81"/>
  <c r="F104" i="81"/>
  <c r="F102" i="81"/>
  <c r="F101" i="81"/>
  <c r="F100" i="81"/>
  <c r="F99" i="81"/>
  <c r="F98" i="81"/>
  <c r="F97" i="81"/>
  <c r="F96" i="81"/>
  <c r="F95" i="81"/>
  <c r="F94" i="81"/>
  <c r="F87" i="81"/>
  <c r="F88" i="81"/>
  <c r="F89" i="81"/>
  <c r="F90" i="81"/>
  <c r="F91" i="81"/>
  <c r="F92" i="81"/>
  <c r="C113" i="81"/>
  <c r="E113" i="81"/>
  <c r="B113" i="81"/>
  <c r="B93" i="81"/>
  <c r="F81" i="81"/>
  <c r="F80" i="81"/>
  <c r="F79" i="81"/>
  <c r="F78" i="81"/>
  <c r="F77" i="81"/>
  <c r="F76" i="81"/>
  <c r="F75" i="81"/>
  <c r="F73" i="81"/>
  <c r="F72" i="81"/>
  <c r="F71" i="81"/>
  <c r="F69" i="81"/>
  <c r="F68" i="81"/>
  <c r="F67" i="81"/>
  <c r="F66" i="81"/>
  <c r="F65" i="81"/>
  <c r="F64" i="81"/>
  <c r="F63" i="81"/>
  <c r="F62" i="81"/>
  <c r="F60" i="81"/>
  <c r="F59" i="81"/>
  <c r="F56" i="81"/>
  <c r="F55" i="81"/>
  <c r="F54" i="81"/>
  <c r="F53" i="81"/>
  <c r="F52" i="81"/>
  <c r="F51" i="81"/>
  <c r="F50" i="81"/>
  <c r="F49" i="81"/>
  <c r="F48" i="81"/>
  <c r="F46" i="81"/>
  <c r="F45" i="81"/>
  <c r="F44" i="81"/>
  <c r="F43" i="81"/>
  <c r="F42" i="81"/>
  <c r="F41" i="81"/>
  <c r="F40" i="81"/>
  <c r="F39" i="81"/>
  <c r="F38" i="81"/>
  <c r="F36" i="81"/>
  <c r="F35" i="81"/>
  <c r="F34" i="81"/>
  <c r="F33" i="81"/>
  <c r="F32" i="81"/>
  <c r="F31" i="81"/>
  <c r="F30" i="81"/>
  <c r="F29" i="81"/>
  <c r="F28" i="81"/>
  <c r="F26" i="81"/>
  <c r="F25" i="81"/>
  <c r="F24" i="81"/>
  <c r="F23" i="81"/>
  <c r="F22" i="81"/>
  <c r="F21" i="81"/>
  <c r="F20" i="81"/>
  <c r="F19" i="81"/>
  <c r="F18" i="81"/>
  <c r="F10" i="81"/>
  <c r="F11" i="81"/>
  <c r="F12" i="81"/>
  <c r="F13" i="81"/>
  <c r="F14" i="81"/>
  <c r="F15" i="81"/>
  <c r="F16" i="81"/>
  <c r="E9" i="81"/>
  <c r="F9" i="81" s="1"/>
  <c r="D81" i="81"/>
  <c r="G81" i="81" s="1"/>
  <c r="D80" i="81"/>
  <c r="G80" i="81" s="1"/>
  <c r="D79" i="81"/>
  <c r="G79" i="81" s="1"/>
  <c r="D78" i="81"/>
  <c r="G78" i="81" s="1"/>
  <c r="D77" i="81"/>
  <c r="G77" i="81" s="1"/>
  <c r="D76" i="81"/>
  <c r="G76" i="81" s="1"/>
  <c r="D75" i="81"/>
  <c r="G75" i="81" s="1"/>
  <c r="D73" i="81"/>
  <c r="G73" i="81" s="1"/>
  <c r="D72" i="81"/>
  <c r="G72" i="81" s="1"/>
  <c r="D71" i="81"/>
  <c r="G71" i="81" s="1"/>
  <c r="D69" i="81"/>
  <c r="G69" i="81" s="1"/>
  <c r="D68" i="81"/>
  <c r="G68" i="81" s="1"/>
  <c r="D67" i="81"/>
  <c r="G67" i="81" s="1"/>
  <c r="D66" i="81"/>
  <c r="G66" i="81" s="1"/>
  <c r="D65" i="81"/>
  <c r="G65" i="81" s="1"/>
  <c r="D64" i="81"/>
  <c r="G64" i="81" s="1"/>
  <c r="D63" i="81"/>
  <c r="G63" i="81" s="1"/>
  <c r="D62" i="81"/>
  <c r="G62" i="81" s="1"/>
  <c r="D60" i="81"/>
  <c r="G60" i="81" s="1"/>
  <c r="D59" i="81"/>
  <c r="G59" i="81" s="1"/>
  <c r="D58" i="81"/>
  <c r="G58" i="81" s="1"/>
  <c r="D56" i="81"/>
  <c r="G56" i="81" s="1"/>
  <c r="D55" i="81"/>
  <c r="G55" i="81" s="1"/>
  <c r="D54" i="81"/>
  <c r="G54" i="81" s="1"/>
  <c r="D53" i="81"/>
  <c r="D52" i="81"/>
  <c r="G52" i="81" s="1"/>
  <c r="D51" i="81"/>
  <c r="G51" i="81" s="1"/>
  <c r="D50" i="81"/>
  <c r="G50" i="81" s="1"/>
  <c r="D49" i="81"/>
  <c r="G49" i="81" s="1"/>
  <c r="D48" i="81"/>
  <c r="G48" i="81" s="1"/>
  <c r="D46" i="81"/>
  <c r="G46" i="81" s="1"/>
  <c r="D45" i="81"/>
  <c r="G45" i="81" s="1"/>
  <c r="D44" i="81"/>
  <c r="G44" i="81" s="1"/>
  <c r="D43" i="81"/>
  <c r="G43" i="81" s="1"/>
  <c r="D42" i="81"/>
  <c r="G42" i="81" s="1"/>
  <c r="D41" i="81"/>
  <c r="G41" i="81" s="1"/>
  <c r="D40" i="81"/>
  <c r="G40" i="81" s="1"/>
  <c r="D39" i="81"/>
  <c r="G39" i="81" s="1"/>
  <c r="D38" i="81"/>
  <c r="G38" i="81" s="1"/>
  <c r="D36" i="81"/>
  <c r="G36" i="81" s="1"/>
  <c r="D35" i="81"/>
  <c r="G35" i="81" s="1"/>
  <c r="D34" i="81"/>
  <c r="G34" i="81" s="1"/>
  <c r="D33" i="81"/>
  <c r="G33" i="81" s="1"/>
  <c r="D32" i="81"/>
  <c r="G32" i="81" s="1"/>
  <c r="D31" i="81"/>
  <c r="G31" i="81" s="1"/>
  <c r="D30" i="81"/>
  <c r="G30" i="81" s="1"/>
  <c r="D29" i="81"/>
  <c r="G29" i="81" s="1"/>
  <c r="D28" i="81"/>
  <c r="G28" i="81" s="1"/>
  <c r="D19" i="81"/>
  <c r="G19" i="81" s="1"/>
  <c r="D20" i="81"/>
  <c r="G20" i="81" s="1"/>
  <c r="D21" i="81"/>
  <c r="G21" i="81" s="1"/>
  <c r="D22" i="81"/>
  <c r="G22" i="81" s="1"/>
  <c r="D23" i="81"/>
  <c r="G23" i="81" s="1"/>
  <c r="D25" i="81"/>
  <c r="G25" i="81" s="1"/>
  <c r="D26" i="81"/>
  <c r="G26" i="81" s="1"/>
  <c r="D18" i="81"/>
  <c r="G18" i="81" s="1"/>
  <c r="D16" i="81"/>
  <c r="G16" i="81" s="1"/>
  <c r="G113" i="81" l="1"/>
  <c r="D113" i="81"/>
  <c r="G133" i="81"/>
  <c r="D103" i="81"/>
  <c r="G123" i="81"/>
  <c r="G106" i="81"/>
  <c r="G103" i="81" s="1"/>
  <c r="G85" i="81"/>
  <c r="G53" i="81"/>
  <c r="F47" i="81"/>
  <c r="D15" i="81"/>
  <c r="G15" i="81" s="1"/>
  <c r="F86" i="81"/>
  <c r="F85" i="81" s="1"/>
  <c r="E85" i="81"/>
  <c r="D93" i="81"/>
  <c r="F113" i="81"/>
  <c r="D14" i="81" l="1"/>
  <c r="G14" i="81" s="1"/>
  <c r="D13" i="81" l="1"/>
  <c r="G13" i="81" s="1"/>
  <c r="D12" i="81" l="1"/>
  <c r="G12" i="81" s="1"/>
  <c r="D11" i="81" l="1"/>
  <c r="G11" i="81" s="1"/>
  <c r="C9" i="81" l="1"/>
  <c r="G10" i="81" l="1"/>
  <c r="D9" i="81"/>
  <c r="G9" i="81" s="1"/>
  <c r="B61" i="81" l="1"/>
  <c r="C85" i="81" l="1"/>
  <c r="B9" i="81" l="1"/>
  <c r="B17" i="81"/>
  <c r="C17" i="81"/>
  <c r="D17" i="81"/>
  <c r="E17" i="81"/>
  <c r="F17" i="81"/>
  <c r="B27" i="81"/>
  <c r="C27" i="81"/>
  <c r="D27" i="81"/>
  <c r="E27" i="81"/>
  <c r="F27" i="81"/>
  <c r="B37" i="81"/>
  <c r="C37" i="81"/>
  <c r="D37" i="81"/>
  <c r="E37" i="81"/>
  <c r="F37" i="81"/>
  <c r="B47" i="81"/>
  <c r="C47" i="81"/>
  <c r="D47" i="81"/>
  <c r="E47" i="81"/>
  <c r="B57" i="81"/>
  <c r="C57" i="81"/>
  <c r="D57" i="81"/>
  <c r="E57" i="81"/>
  <c r="F57" i="81"/>
  <c r="C61" i="81"/>
  <c r="D61" i="81"/>
  <c r="E61" i="81"/>
  <c r="F61" i="81"/>
  <c r="B70" i="81"/>
  <c r="C70" i="81"/>
  <c r="D70" i="81"/>
  <c r="G70" i="81" s="1"/>
  <c r="E70" i="81"/>
  <c r="F70" i="81"/>
  <c r="B74" i="81"/>
  <c r="C74" i="81"/>
  <c r="D74" i="81"/>
  <c r="E74" i="81"/>
  <c r="F74" i="81"/>
  <c r="C93" i="81"/>
  <c r="E93" i="81"/>
  <c r="F93" i="81"/>
  <c r="B103" i="81"/>
  <c r="C103" i="81"/>
  <c r="E103" i="81"/>
  <c r="F103" i="81"/>
  <c r="B123" i="81"/>
  <c r="C123" i="81"/>
  <c r="D123" i="81"/>
  <c r="E123" i="81"/>
  <c r="F123" i="81"/>
  <c r="B133" i="81"/>
  <c r="C133" i="81"/>
  <c r="D133" i="81"/>
  <c r="E133" i="81"/>
  <c r="F133" i="81"/>
  <c r="B137" i="81"/>
  <c r="C137" i="81"/>
  <c r="D137" i="81"/>
  <c r="E137" i="81"/>
  <c r="F137" i="81"/>
  <c r="B146" i="81"/>
  <c r="C146" i="81"/>
  <c r="D146" i="81"/>
  <c r="G146" i="81" s="1"/>
  <c r="E146" i="81"/>
  <c r="F146" i="81"/>
  <c r="B150" i="81"/>
  <c r="C150" i="81"/>
  <c r="D150" i="81"/>
  <c r="E150" i="81"/>
  <c r="F150" i="81"/>
  <c r="G137" i="81" l="1"/>
  <c r="G150" i="81"/>
  <c r="G74" i="81"/>
  <c r="G17" i="81"/>
  <c r="E84" i="81"/>
  <c r="G93" i="81"/>
  <c r="G61" i="81"/>
  <c r="E8" i="81"/>
  <c r="G57" i="81"/>
  <c r="G47" i="81"/>
  <c r="D84" i="81"/>
  <c r="G37" i="81"/>
  <c r="D8" i="81"/>
  <c r="B84" i="81"/>
  <c r="C84" i="81"/>
  <c r="B8" i="81"/>
  <c r="C8" i="81"/>
  <c r="F84" i="81"/>
  <c r="F8" i="81"/>
  <c r="G27" i="81"/>
  <c r="D159" i="81" l="1"/>
  <c r="B159" i="81"/>
  <c r="G8" i="81"/>
  <c r="C159" i="81"/>
  <c r="G84" i="81"/>
  <c r="E159" i="81"/>
  <c r="F159" i="81"/>
  <c r="G159" i="81" l="1"/>
</calcChain>
</file>

<file path=xl/sharedStrings.xml><?xml version="1.0" encoding="utf-8"?>
<sst xmlns="http://schemas.openxmlformats.org/spreadsheetml/2006/main" count="162" uniqueCount="89">
  <si>
    <t xml:space="preserve">Modificado </t>
  </si>
  <si>
    <t>Devengado</t>
  </si>
  <si>
    <t>Egresos</t>
  </si>
  <si>
    <t>Concepto (c)</t>
  </si>
  <si>
    <t>(PESOS)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</si>
  <si>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</si>
  <si>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</si>
  <si>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</si>
  <si>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</si>
  <si>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</si>
  <si>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</si>
  <si>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</si>
  <si>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</si>
  <si>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</si>
  <si>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</si>
  <si>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</si>
  <si>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</si>
  <si>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</si>
  <si>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</si>
  <si>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</si>
  <si>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</si>
  <si>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</si>
  <si>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</si>
  <si>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</si>
  <si>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</si>
  <si>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</si>
  <si>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</si>
  <si>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</si>
  <si>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</si>
  <si>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</si>
  <si>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</si>
  <si>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</si>
  <si>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</si>
  <si>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</si>
  <si>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</si>
  <si>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</si>
  <si>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</si>
  <si>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</si>
  <si>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</si>
  <si>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</si>
  <si>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</si>
  <si>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</si>
  <si>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</si>
  <si>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</si>
  <si>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</si>
  <si>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</si>
  <si>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</si>
  <si>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</si>
  <si>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</si>
  <si>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</si>
  <si>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</si>
  <si>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</si>
  <si>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</si>
  <si>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</si>
  <si>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</si>
  <si>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</si>
  <si>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</si>
  <si>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</si>
  <si>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</si>
  <si>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</si>
  <si>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</si>
  <si>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</si>
  <si>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</si>
  <si>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</si>
  <si>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</si>
  <si>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</si>
  <si>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</si>
  <si>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</si>
  <si>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</si>
  <si>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</si>
  <si>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</si>
  <si>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</si>
  <si>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</si>
  <si>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</si>
  <si>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</si>
  <si>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</si>
  <si>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</si>
  <si>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</si>
  <si>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</si>
  <si>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</si>
  <si>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</si>
  <si>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</si>
  <si>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 xml:space="preserve">Ampliaciones/ (Reducciones) </t>
  </si>
  <si>
    <t>Aprobado (d)</t>
  </si>
  <si>
    <t>Subejercicio (e)</t>
  </si>
  <si>
    <t xml:space="preserve">Clasificación por Objeto del Gasto (Capítulo y Concepto) </t>
  </si>
  <si>
    <t>Estado Analítico del Ejercicio del Presupuesto de Egresos Detallado - LDF</t>
  </si>
  <si>
    <t>Del 1 de enero al 30 de junio de 2020</t>
  </si>
  <si>
    <t>CHIHUAHUA, MUNICIPIO DE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</si>
</sst>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7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 applyNumberFormat="0" applyFont="0" applyFill="0" applyBorder="0" applyProtection="0">
      <alignment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9" fillId="0" borderId="0"/>
  </cellStyleXfs>
  <cellXfs count="63">
    <xf numFmtId="0" fontId="0" fillId="0" borderId="0" xfId="0"/>
    <xf numFmtId="0" fontId="10" fillId="0" borderId="0" xfId="0" applyFont="1"/>
    <xf numFmtId="166" fontId="10" fillId="0" borderId="0" xfId="1" applyNumberFormat="1" applyFont="1"/>
    <xf numFmtId="165" fontId="10" fillId="0" borderId="0" xfId="1" applyFont="1"/>
    <xf numFmtId="0" fontId="10" fillId="0" borderId="14" xfId="0" applyFont="1" applyBorder="1"/>
    <xf numFmtId="37" fontId="10" fillId="0" borderId="0" xfId="0" applyNumberFormat="1" applyFont="1"/>
    <xf numFmtId="0" fontId="11" fillId="0" borderId="0" xfId="0" applyFont="1"/>
    <xf numFmtId="165" fontId="11" fillId="0" borderId="0" xfId="1" applyFont="1"/>
    <xf numFmtId="166" fontId="11" fillId="0" borderId="0" xfId="0" applyNumberFormat="1" applyFont="1"/>
    <xf numFmtId="166" fontId="10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7" fontId="11" fillId="0" borderId="2" xfId="1" applyNumberFormat="1" applyFont="1" applyBorder="1" applyAlignment="1">
      <alignment horizontal="right" vertical="center"/>
    </xf>
    <xf numFmtId="37" fontId="11" fillId="0" borderId="4" xfId="1" applyNumberFormat="1" applyFont="1" applyBorder="1" applyAlignment="1">
      <alignment horizontal="right" vertical="center"/>
    </xf>
    <xf numFmtId="37" fontId="11" fillId="0" borderId="14" xfId="1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 indent="1"/>
    </xf>
    <xf numFmtId="37" fontId="10" fillId="0" borderId="14" xfId="1" applyNumberFormat="1" applyFont="1" applyBorder="1" applyAlignment="1">
      <alignment horizontal="right" vertical="center"/>
    </xf>
    <xf numFmtId="37" fontId="10" fillId="0" borderId="4" xfId="1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 indent="3"/>
    </xf>
    <xf numFmtId="38" fontId="14" fillId="5" borderId="14" xfId="1" applyNumberFormat="1" applyFont="1" applyFill="1" applyBorder="1" applyAlignment="1" applyProtection="1">
      <alignment horizontal="right"/>
      <protection locked="0"/>
    </xf>
    <xf numFmtId="0" fontId="10" fillId="0" borderId="3" xfId="0" applyFont="1" applyBorder="1" applyAlignment="1">
      <alignment horizontal="left" vertical="center" wrapText="1" indent="3"/>
    </xf>
    <xf numFmtId="0" fontId="11" fillId="0" borderId="3" xfId="0" applyFont="1" applyBorder="1" applyAlignment="1">
      <alignment horizontal="left" vertical="center" indent="1"/>
    </xf>
    <xf numFmtId="37" fontId="10" fillId="0" borderId="14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indent="5"/>
    </xf>
    <xf numFmtId="0" fontId="10" fillId="0" borderId="6" xfId="0" applyFont="1" applyBorder="1" applyAlignment="1">
      <alignment vertical="center"/>
    </xf>
    <xf numFmtId="37" fontId="11" fillId="0" borderId="5" xfId="1" applyNumberFormat="1" applyFont="1" applyBorder="1" applyAlignment="1">
      <alignment horizontal="right" vertical="center"/>
    </xf>
    <xf numFmtId="37" fontId="11" fillId="0" borderId="7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37" fontId="11" fillId="5" borderId="14" xfId="1" applyNumberFormat="1" applyFont="1" applyFill="1" applyBorder="1" applyAlignment="1">
      <alignment horizontal="right" vertical="center"/>
    </xf>
    <xf numFmtId="0" fontId="11" fillId="5" borderId="3" xfId="0" applyFont="1" applyFill="1" applyBorder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 indent="3"/>
    </xf>
    <xf numFmtId="37" fontId="10" fillId="5" borderId="14" xfId="1" applyNumberFormat="1" applyFont="1" applyFill="1" applyBorder="1" applyAlignment="1">
      <alignment horizontal="right" vertical="center"/>
    </xf>
    <xf numFmtId="37" fontId="10" fillId="5" borderId="4" xfId="1" applyNumberFormat="1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left" vertical="center" wrapText="1" indent="3"/>
    </xf>
    <xf numFmtId="0" fontId="11" fillId="5" borderId="3" xfId="0" applyFont="1" applyFill="1" applyBorder="1" applyAlignment="1">
      <alignment horizontal="left" vertical="center" wrapText="1" indent="1"/>
    </xf>
    <xf numFmtId="0" fontId="10" fillId="5" borderId="3" xfId="0" applyFont="1" applyFill="1" applyBorder="1" applyAlignment="1">
      <alignment horizontal="left" vertical="center" indent="5"/>
    </xf>
    <xf numFmtId="0" fontId="1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166" fontId="10" fillId="0" borderId="5" xfId="1" applyNumberFormat="1" applyFont="1" applyBorder="1" applyAlignment="1">
      <alignment horizontal="center" vertical="center"/>
    </xf>
    <xf numFmtId="166" fontId="10" fillId="0" borderId="7" xfId="1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</cellXfs>
  <cellStyles count="177">
    <cellStyle name="Hipervínculo 2" xfId="4" xr:uid="{00000000-0005-0000-0000-000001000000}"/>
    <cellStyle name="Incorrecto 2" xfId="26" xr:uid="{00000000-0005-0000-0000-000002000000}"/>
    <cellStyle name="Millares" xfId="1" builtinId="3"/>
    <cellStyle name="Millares 10" xfId="27" xr:uid="{00000000-0005-0000-0000-000003000000}"/>
    <cellStyle name="Millares 11" xfId="5" xr:uid="{00000000-0005-0000-0000-000004000000}"/>
    <cellStyle name="Millares 2" xfId="3" xr:uid="{00000000-0005-0000-0000-000005000000}"/>
    <cellStyle name="Millares 2 2" xfId="6" xr:uid="{00000000-0005-0000-0000-000006000000}"/>
    <cellStyle name="Millares 2 2 2" xfId="7" xr:uid="{00000000-0005-0000-0000-000007000000}"/>
    <cellStyle name="Millares 2 2 2 2" xfId="28" xr:uid="{00000000-0005-0000-0000-000008000000}"/>
    <cellStyle name="Millares 2 2 3" xfId="29" xr:uid="{00000000-0005-0000-0000-000009000000}"/>
    <cellStyle name="Millares 2 3" xfId="30" xr:uid="{00000000-0005-0000-0000-00000A000000}"/>
    <cellStyle name="Millares 3" xfId="8" xr:uid="{00000000-0005-0000-0000-00000B000000}"/>
    <cellStyle name="Millares 3 2" xfId="9" xr:uid="{00000000-0005-0000-0000-00000C000000}"/>
    <cellStyle name="Millares 3 3" xfId="25" xr:uid="{00000000-0005-0000-0000-00000D000000}"/>
    <cellStyle name="Millares 3 3 2" xfId="31" xr:uid="{00000000-0005-0000-0000-00000E000000}"/>
    <cellStyle name="Millares 3 3 2 2" xfId="32" xr:uid="{00000000-0005-0000-0000-00000F000000}"/>
    <cellStyle name="Millares 3 3 3" xfId="33" xr:uid="{00000000-0005-0000-0000-000010000000}"/>
    <cellStyle name="Millares 3 3 4" xfId="34" xr:uid="{00000000-0005-0000-0000-000011000000}"/>
    <cellStyle name="Millares 3 4" xfId="35" xr:uid="{00000000-0005-0000-0000-000012000000}"/>
    <cellStyle name="Millares 3 4 2" xfId="36" xr:uid="{00000000-0005-0000-0000-000013000000}"/>
    <cellStyle name="Millares 3 5" xfId="37" xr:uid="{00000000-0005-0000-0000-000014000000}"/>
    <cellStyle name="Millares 3 5 2" xfId="38" xr:uid="{00000000-0005-0000-0000-000015000000}"/>
    <cellStyle name="Millares 3 6" xfId="39" xr:uid="{00000000-0005-0000-0000-000016000000}"/>
    <cellStyle name="Millares 4" xfId="10" xr:uid="{00000000-0005-0000-0000-000017000000}"/>
    <cellStyle name="Millares 4 2" xfId="40" xr:uid="{00000000-0005-0000-0000-000018000000}"/>
    <cellStyle name="Millares 4 2 2" xfId="41" xr:uid="{00000000-0005-0000-0000-000019000000}"/>
    <cellStyle name="Millares 4 3" xfId="42" xr:uid="{00000000-0005-0000-0000-00001A000000}"/>
    <cellStyle name="Millares 5" xfId="11" xr:uid="{00000000-0005-0000-0000-00001B000000}"/>
    <cellStyle name="Millares 5 2" xfId="43" xr:uid="{00000000-0005-0000-0000-00001C000000}"/>
    <cellStyle name="Millares 5 2 2" xfId="44" xr:uid="{00000000-0005-0000-0000-00001D000000}"/>
    <cellStyle name="Millares 5 3" xfId="45" xr:uid="{00000000-0005-0000-0000-00001E000000}"/>
    <cellStyle name="Millares 6" xfId="12" xr:uid="{00000000-0005-0000-0000-00001F000000}"/>
    <cellStyle name="Millares 6 2" xfId="46" xr:uid="{00000000-0005-0000-0000-000020000000}"/>
    <cellStyle name="Millares 6 2 2" xfId="47" xr:uid="{00000000-0005-0000-0000-000021000000}"/>
    <cellStyle name="Millares 6 3" xfId="48" xr:uid="{00000000-0005-0000-0000-000022000000}"/>
    <cellStyle name="Millares 7" xfId="49" xr:uid="{00000000-0005-0000-0000-000023000000}"/>
    <cellStyle name="Millares 7 2" xfId="50" xr:uid="{00000000-0005-0000-0000-000024000000}"/>
    <cellStyle name="Millares 7 2 2" xfId="51" xr:uid="{00000000-0005-0000-0000-000025000000}"/>
    <cellStyle name="Millares 7 2 2 2" xfId="52" xr:uid="{00000000-0005-0000-0000-000026000000}"/>
    <cellStyle name="Millares 7 2 3" xfId="53" xr:uid="{00000000-0005-0000-0000-000027000000}"/>
    <cellStyle name="Millares 7 3" xfId="54" xr:uid="{00000000-0005-0000-0000-000028000000}"/>
    <cellStyle name="Millares 8" xfId="55" xr:uid="{00000000-0005-0000-0000-000029000000}"/>
    <cellStyle name="Millares 8 2" xfId="56" xr:uid="{00000000-0005-0000-0000-00002A000000}"/>
    <cellStyle name="Millares 8 2 2" xfId="57" xr:uid="{00000000-0005-0000-0000-00002B000000}"/>
    <cellStyle name="Millares 8 3" xfId="58" xr:uid="{00000000-0005-0000-0000-00002C000000}"/>
    <cellStyle name="Millares 9" xfId="59" xr:uid="{00000000-0005-0000-0000-00002D000000}"/>
    <cellStyle name="Moneda 2" xfId="13" xr:uid="{00000000-0005-0000-0000-00002E000000}"/>
    <cellStyle name="Moneda 2 2" xfId="60" xr:uid="{00000000-0005-0000-0000-00002F000000}"/>
    <cellStyle name="Moneda 2 2 2" xfId="61" xr:uid="{00000000-0005-0000-0000-000030000000}"/>
    <cellStyle name="Moneda 2 2 2 2" xfId="62" xr:uid="{00000000-0005-0000-0000-000031000000}"/>
    <cellStyle name="Moneda 2 2 3" xfId="63" xr:uid="{00000000-0005-0000-0000-000032000000}"/>
    <cellStyle name="Moneda 2 3" xfId="64" xr:uid="{00000000-0005-0000-0000-000033000000}"/>
    <cellStyle name="Moneda 2 3 2" xfId="65" xr:uid="{00000000-0005-0000-0000-000034000000}"/>
    <cellStyle name="Moneda 2 3 2 2" xfId="66" xr:uid="{00000000-0005-0000-0000-000035000000}"/>
    <cellStyle name="Moneda 2 3 3" xfId="67" xr:uid="{00000000-0005-0000-0000-000036000000}"/>
    <cellStyle name="Moneda 2 3 4" xfId="68" xr:uid="{00000000-0005-0000-0000-000037000000}"/>
    <cellStyle name="Moneda 2 4" xfId="69" xr:uid="{00000000-0005-0000-0000-000038000000}"/>
    <cellStyle name="Moneda 2 4 2" xfId="70" xr:uid="{00000000-0005-0000-0000-000039000000}"/>
    <cellStyle name="Moneda 2 5" xfId="71" xr:uid="{00000000-0005-0000-0000-00003A000000}"/>
    <cellStyle name="Moneda 2 5 2" xfId="72" xr:uid="{00000000-0005-0000-0000-00003B000000}"/>
    <cellStyle name="Moneda 2 5 2 2" xfId="73" xr:uid="{00000000-0005-0000-0000-00003C000000}"/>
    <cellStyle name="Moneda 2 5 3" xfId="74" xr:uid="{00000000-0005-0000-0000-00003D000000}"/>
    <cellStyle name="Moneda 2 6" xfId="75" xr:uid="{00000000-0005-0000-0000-00003E000000}"/>
    <cellStyle name="Moneda 2 6 2" xfId="76" xr:uid="{00000000-0005-0000-0000-00003F000000}"/>
    <cellStyle name="Moneda 2 7" xfId="77" xr:uid="{00000000-0005-0000-0000-000040000000}"/>
    <cellStyle name="Moneda 3" xfId="78" xr:uid="{00000000-0005-0000-0000-000041000000}"/>
    <cellStyle name="Moneda 3 2" xfId="79" xr:uid="{00000000-0005-0000-0000-000042000000}"/>
    <cellStyle name="Moneda 4" xfId="80" xr:uid="{00000000-0005-0000-0000-000043000000}"/>
    <cellStyle name="Moneda 4 2" xfId="81" xr:uid="{00000000-0005-0000-0000-000044000000}"/>
    <cellStyle name="Moneda 4 2 2" xfId="82" xr:uid="{00000000-0005-0000-0000-000045000000}"/>
    <cellStyle name="Moneda 4 3" xfId="83" xr:uid="{00000000-0005-0000-0000-000046000000}"/>
    <cellStyle name="Moneda 4 3 2" xfId="84" xr:uid="{00000000-0005-0000-0000-000047000000}"/>
    <cellStyle name="Moneda 4 4" xfId="85" xr:uid="{00000000-0005-0000-0000-000048000000}"/>
    <cellStyle name="Moneda 5" xfId="86" xr:uid="{00000000-0005-0000-0000-000049000000}"/>
    <cellStyle name="Moneda 6" xfId="14" xr:uid="{00000000-0005-0000-0000-00004A000000}"/>
    <cellStyle name="Moneda 7" xfId="175" xr:uid="{00000000-0005-0000-0000-00004B000000}"/>
    <cellStyle name="Normal" xfId="0" builtinId="0"/>
    <cellStyle name="Normal 10" xfId="87" xr:uid="{00000000-0005-0000-0000-00004D000000}"/>
    <cellStyle name="Normal 10 2" xfId="88" xr:uid="{00000000-0005-0000-0000-00004E000000}"/>
    <cellStyle name="Normal 10 2 2" xfId="89" xr:uid="{00000000-0005-0000-0000-00004F000000}"/>
    <cellStyle name="Normal 10 2 2 2" xfId="90" xr:uid="{00000000-0005-0000-0000-000050000000}"/>
    <cellStyle name="Normal 10 2 3" xfId="91" xr:uid="{00000000-0005-0000-0000-000051000000}"/>
    <cellStyle name="Normal 10 3" xfId="92" xr:uid="{00000000-0005-0000-0000-000052000000}"/>
    <cellStyle name="Normal 10 3 2" xfId="93" xr:uid="{00000000-0005-0000-0000-000053000000}"/>
    <cellStyle name="Normal 10 4" xfId="94" xr:uid="{00000000-0005-0000-0000-000054000000}"/>
    <cellStyle name="Normal 11" xfId="24" xr:uid="{00000000-0005-0000-0000-000055000000}"/>
    <cellStyle name="Normal 11 2" xfId="95" xr:uid="{00000000-0005-0000-0000-000056000000}"/>
    <cellStyle name="Normal 11 2 2" xfId="96" xr:uid="{00000000-0005-0000-0000-000057000000}"/>
    <cellStyle name="Normal 11 2 2 2" xfId="97" xr:uid="{00000000-0005-0000-0000-000058000000}"/>
    <cellStyle name="Normal 11 2 3" xfId="98" xr:uid="{00000000-0005-0000-0000-000059000000}"/>
    <cellStyle name="Normal 11 2 4" xfId="99" xr:uid="{00000000-0005-0000-0000-00005A000000}"/>
    <cellStyle name="Normal 11 3" xfId="100" xr:uid="{00000000-0005-0000-0000-00005B000000}"/>
    <cellStyle name="Normal 11 4" xfId="101" xr:uid="{00000000-0005-0000-0000-00005C000000}"/>
    <cellStyle name="Normal 12" xfId="102" xr:uid="{00000000-0005-0000-0000-00005D000000}"/>
    <cellStyle name="Normal 13" xfId="103" xr:uid="{00000000-0005-0000-0000-00005E000000}"/>
    <cellStyle name="Normal 14" xfId="104" xr:uid="{00000000-0005-0000-0000-00005F000000}"/>
    <cellStyle name="Normal 15" xfId="105" xr:uid="{00000000-0005-0000-0000-000060000000}"/>
    <cellStyle name="Normal 16" xfId="174" xr:uid="{00000000-0005-0000-0000-000061000000}"/>
    <cellStyle name="Normal 17" xfId="176" xr:uid="{00000000-0005-0000-0000-000062000000}"/>
    <cellStyle name="Normal 2" xfId="2" xr:uid="{00000000-0005-0000-0000-000063000000}"/>
    <cellStyle name="Normal 2 2" xfId="15" xr:uid="{00000000-0005-0000-0000-000064000000}"/>
    <cellStyle name="Normal 2 2 2" xfId="106" xr:uid="{00000000-0005-0000-0000-000065000000}"/>
    <cellStyle name="Normal 2 2 3" xfId="107" xr:uid="{00000000-0005-0000-0000-000066000000}"/>
    <cellStyle name="Normal 2 2 3 2" xfId="108" xr:uid="{00000000-0005-0000-0000-000067000000}"/>
    <cellStyle name="Normal 2 2 3 2 2" xfId="109" xr:uid="{00000000-0005-0000-0000-000068000000}"/>
    <cellStyle name="Normal 2 2 3 3" xfId="110" xr:uid="{00000000-0005-0000-0000-000069000000}"/>
    <cellStyle name="Normal 2 2 4" xfId="111" xr:uid="{00000000-0005-0000-0000-00006A000000}"/>
    <cellStyle name="Normal 2 2 4 2" xfId="112" xr:uid="{00000000-0005-0000-0000-00006B000000}"/>
    <cellStyle name="Normal 2 2 4 2 2" xfId="113" xr:uid="{00000000-0005-0000-0000-00006C000000}"/>
    <cellStyle name="Normal 2 2 4 3" xfId="114" xr:uid="{00000000-0005-0000-0000-00006D000000}"/>
    <cellStyle name="Normal 2 3" xfId="115" xr:uid="{00000000-0005-0000-0000-00006E000000}"/>
    <cellStyle name="Normal 2 3 2" xfId="116" xr:uid="{00000000-0005-0000-0000-00006F000000}"/>
    <cellStyle name="Normal 2 3 2 2" xfId="117" xr:uid="{00000000-0005-0000-0000-000070000000}"/>
    <cellStyle name="Normal 2 3 2 2 2" xfId="118" xr:uid="{00000000-0005-0000-0000-000071000000}"/>
    <cellStyle name="Normal 2 3 2 3" xfId="119" xr:uid="{00000000-0005-0000-0000-000072000000}"/>
    <cellStyle name="Normal 2 3 3" xfId="120" xr:uid="{00000000-0005-0000-0000-000073000000}"/>
    <cellStyle name="Normal 2 3 3 2" xfId="121" xr:uid="{00000000-0005-0000-0000-000074000000}"/>
    <cellStyle name="Normal 2 3 4" xfId="122" xr:uid="{00000000-0005-0000-0000-000075000000}"/>
    <cellStyle name="Normal 2 3 5" xfId="123" xr:uid="{00000000-0005-0000-0000-000076000000}"/>
    <cellStyle name="Normal 2 4" xfId="124" xr:uid="{00000000-0005-0000-0000-000077000000}"/>
    <cellStyle name="Normal 2 4 2" xfId="125" xr:uid="{00000000-0005-0000-0000-000078000000}"/>
    <cellStyle name="Normal 2 4 2 2" xfId="126" xr:uid="{00000000-0005-0000-0000-000079000000}"/>
    <cellStyle name="Normal 2 4 3" xfId="127" xr:uid="{00000000-0005-0000-0000-00007A000000}"/>
    <cellStyle name="Normal 2 4 4" xfId="128" xr:uid="{00000000-0005-0000-0000-00007B000000}"/>
    <cellStyle name="Normal 2 5" xfId="129" xr:uid="{00000000-0005-0000-0000-00007C000000}"/>
    <cellStyle name="Normal 3" xfId="16" xr:uid="{00000000-0005-0000-0000-00007D000000}"/>
    <cellStyle name="Normal 3 2" xfId="17" xr:uid="{00000000-0005-0000-0000-00007E000000}"/>
    <cellStyle name="Normal 3 2 2" xfId="130" xr:uid="{00000000-0005-0000-0000-00007F000000}"/>
    <cellStyle name="Normal 3 3" xfId="131" xr:uid="{00000000-0005-0000-0000-000080000000}"/>
    <cellStyle name="Normal 3 3 2" xfId="132" xr:uid="{00000000-0005-0000-0000-000081000000}"/>
    <cellStyle name="Normal 3 3 2 2" xfId="133" xr:uid="{00000000-0005-0000-0000-000082000000}"/>
    <cellStyle name="Normal 3 3 3" xfId="134" xr:uid="{00000000-0005-0000-0000-000083000000}"/>
    <cellStyle name="Normal 3 4" xfId="135" xr:uid="{00000000-0005-0000-0000-000084000000}"/>
    <cellStyle name="Normal 3 4 2" xfId="136" xr:uid="{00000000-0005-0000-0000-000085000000}"/>
    <cellStyle name="Normal 3 5" xfId="137" xr:uid="{00000000-0005-0000-0000-000086000000}"/>
    <cellStyle name="Normal 4" xfId="18" xr:uid="{00000000-0005-0000-0000-000087000000}"/>
    <cellStyle name="Normal 4 2" xfId="138" xr:uid="{00000000-0005-0000-0000-000088000000}"/>
    <cellStyle name="Normal 4 2 2" xfId="139" xr:uid="{00000000-0005-0000-0000-000089000000}"/>
    <cellStyle name="Normal 4 3" xfId="140" xr:uid="{00000000-0005-0000-0000-00008A000000}"/>
    <cellStyle name="Normal 4 3 2" xfId="141" xr:uid="{00000000-0005-0000-0000-00008B000000}"/>
    <cellStyle name="Normal 4 4" xfId="142" xr:uid="{00000000-0005-0000-0000-00008C000000}"/>
    <cellStyle name="Normal 5" xfId="19" xr:uid="{00000000-0005-0000-0000-00008D000000}"/>
    <cellStyle name="Normal 5 2" xfId="143" xr:uid="{00000000-0005-0000-0000-00008E000000}"/>
    <cellStyle name="Normal 5 2 2" xfId="144" xr:uid="{00000000-0005-0000-0000-00008F000000}"/>
    <cellStyle name="Normal 5 3" xfId="145" xr:uid="{00000000-0005-0000-0000-000090000000}"/>
    <cellStyle name="Normal 6" xfId="20" xr:uid="{00000000-0005-0000-0000-000091000000}"/>
    <cellStyle name="Normal 65" xfId="23" xr:uid="{00000000-0005-0000-0000-000092000000}"/>
    <cellStyle name="Normal 7" xfId="146" xr:uid="{00000000-0005-0000-0000-000093000000}"/>
    <cellStyle name="Normal 7 2" xfId="147" xr:uid="{00000000-0005-0000-0000-000094000000}"/>
    <cellStyle name="Normal 7 2 2" xfId="148" xr:uid="{00000000-0005-0000-0000-000095000000}"/>
    <cellStyle name="Normal 7 2 2 2" xfId="149" xr:uid="{00000000-0005-0000-0000-000096000000}"/>
    <cellStyle name="Normal 7 2 3" xfId="150" xr:uid="{00000000-0005-0000-0000-000097000000}"/>
    <cellStyle name="Normal 7 3" xfId="151" xr:uid="{00000000-0005-0000-0000-000098000000}"/>
    <cellStyle name="Normal 7 3 2" xfId="152" xr:uid="{00000000-0005-0000-0000-000099000000}"/>
    <cellStyle name="Normal 7 4" xfId="153" xr:uid="{00000000-0005-0000-0000-00009A000000}"/>
    <cellStyle name="Normal 8" xfId="154" xr:uid="{00000000-0005-0000-0000-00009B000000}"/>
    <cellStyle name="Normal 8 2" xfId="155" xr:uid="{00000000-0005-0000-0000-00009C000000}"/>
    <cellStyle name="Normal 8 2 2" xfId="156" xr:uid="{00000000-0005-0000-0000-00009D000000}"/>
    <cellStyle name="Normal 8 2 2 2" xfId="157" xr:uid="{00000000-0005-0000-0000-00009E000000}"/>
    <cellStyle name="Normal 8 2 3" xfId="158" xr:uid="{00000000-0005-0000-0000-00009F000000}"/>
    <cellStyle name="Normal 8 3" xfId="159" xr:uid="{00000000-0005-0000-0000-0000A0000000}"/>
    <cellStyle name="Normal 8 3 2" xfId="160" xr:uid="{00000000-0005-0000-0000-0000A1000000}"/>
    <cellStyle name="Normal 8 4" xfId="161" xr:uid="{00000000-0005-0000-0000-0000A2000000}"/>
    <cellStyle name="Normal 9" xfId="162" xr:uid="{00000000-0005-0000-0000-0000A3000000}"/>
    <cellStyle name="Notas 2" xfId="163" xr:uid="{00000000-0005-0000-0000-0000A4000000}"/>
    <cellStyle name="Notas 2 2" xfId="164" xr:uid="{00000000-0005-0000-0000-0000A5000000}"/>
    <cellStyle name="Notas 2 2 2" xfId="165" xr:uid="{00000000-0005-0000-0000-0000A6000000}"/>
    <cellStyle name="Notas 2 3" xfId="166" xr:uid="{00000000-0005-0000-0000-0000A7000000}"/>
    <cellStyle name="Notas 3" xfId="167" xr:uid="{00000000-0005-0000-0000-0000A8000000}"/>
    <cellStyle name="Notas 3 2" xfId="168" xr:uid="{00000000-0005-0000-0000-0000A9000000}"/>
    <cellStyle name="Porcentaje 2" xfId="21" xr:uid="{00000000-0005-0000-0000-0000AA000000}"/>
    <cellStyle name="Porcentaje 2 2" xfId="169" xr:uid="{00000000-0005-0000-0000-0000AB000000}"/>
    <cellStyle name="Porcentaje 2 2 2" xfId="170" xr:uid="{00000000-0005-0000-0000-0000AC000000}"/>
    <cellStyle name="Porcentaje 2 3" xfId="171" xr:uid="{00000000-0005-0000-0000-0000AD000000}"/>
    <cellStyle name="Porcentaje 3" xfId="172" xr:uid="{00000000-0005-0000-0000-0000AE000000}"/>
    <cellStyle name="Porcentaje 4" xfId="173" xr:uid="{00000000-0005-0000-0000-0000AF000000}"/>
    <cellStyle name="Porcentual 2" xfId="22" xr:uid="{00000000-0005-0000-0000-0000B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163"/>
  <sheetViews>
    <sheetView showGridLines="0" tabSelected="1" workbookViewId="0">
      <selection activeCell="A11" sqref="A11"/>
    </sheetView>
  </sheetViews>
  <sheetFormatPr baseColWidth="10" defaultColWidth="11.453125" defaultRowHeight="11.25" customHeight="1" x14ac:dyDescent="0.3"/>
  <cols>
    <col min="1" max="1" width="65.08984375" style="1" customWidth="1"/>
    <col min="2" max="2" width="11.81640625" style="1" bestFit="1" customWidth="1"/>
    <col min="3" max="3" width="12.6328125" style="1" customWidth="1"/>
    <col min="4" max="6" width="11.81640625" style="1" bestFit="1" customWidth="1"/>
    <col min="7" max="7" width="12.36328125" style="1" bestFit="1" customWidth="1"/>
    <col min="8" max="8" width="12.54296875" style="1" bestFit="1" customWidth="1"/>
    <col min="9" max="11" width="16.81640625" style="1" bestFit="1" customWidth="1"/>
    <col min="12" max="16384" width="11.453125" style="1"/>
  </cols>
  <sheetData>
    <row r="1" spans="1:11" ht="11.25" customHeight="1" x14ac:dyDescent="0.3">
      <c r="A1" s="54" t="s">
        <v>88</v>
      </c>
      <c r="B1" s="55"/>
      <c r="C1" s="55"/>
      <c r="D1" s="55"/>
      <c r="E1" s="55"/>
      <c r="F1" s="55"/>
      <c r="G1" s="56"/>
    </row>
    <row r="2" spans="1:11" ht="11.25" customHeight="1" x14ac:dyDescent="0.3">
      <c r="A2" s="57" t="s">
        <v>86</v>
      </c>
      <c r="B2" s="58"/>
      <c r="C2" s="58"/>
      <c r="D2" s="58"/>
      <c r="E2" s="58"/>
      <c r="F2" s="58"/>
      <c r="G2" s="59"/>
    </row>
    <row r="3" spans="1:11" ht="11.25" customHeight="1" x14ac:dyDescent="0.3">
      <c r="A3" s="57" t="s">
        <v>85</v>
      </c>
      <c r="B3" s="58"/>
      <c r="C3" s="58"/>
      <c r="D3" s="58"/>
      <c r="E3" s="58"/>
      <c r="F3" s="58"/>
      <c r="G3" s="59"/>
    </row>
    <row r="4" spans="1:11" ht="11.25" customHeight="1" x14ac:dyDescent="0.3">
      <c r="A4" s="57" t="s">
        <v>87</v>
      </c>
      <c r="B4" s="58"/>
      <c r="C4" s="58"/>
      <c r="D4" s="58"/>
      <c r="E4" s="58"/>
      <c r="F4" s="58"/>
      <c r="G4" s="59"/>
    </row>
    <row r="5" spans="1:11" ht="11.25" customHeight="1" thickBot="1" x14ac:dyDescent="0.35">
      <c r="A5" s="60" t="s">
        <v>4</v>
      </c>
      <c r="B5" s="61"/>
      <c r="C5" s="61"/>
      <c r="D5" s="61"/>
      <c r="E5" s="61"/>
      <c r="F5" s="61"/>
      <c r="G5" s="62"/>
    </row>
    <row r="6" spans="1:11" ht="11.25" customHeight="1" thickBot="1" x14ac:dyDescent="0.35">
      <c r="A6" s="47" t="s">
        <v>3</v>
      </c>
      <c r="B6" s="49" t="s">
        <v>2</v>
      </c>
      <c r="C6" s="50"/>
      <c r="D6" s="50"/>
      <c r="E6" s="50"/>
      <c r="F6" s="51"/>
      <c r="G6" s="52" t="s">
        <v>84</v>
      </c>
    </row>
    <row r="7" spans="1:11" ht="23.5" customHeight="1" thickBot="1" x14ac:dyDescent="0.35">
      <c r="A7" s="48"/>
      <c r="B7" s="12" t="s">
        <v>83</v>
      </c>
      <c r="C7" s="13" t="s">
        <v>82</v>
      </c>
      <c r="D7" s="14" t="s">
        <v>0</v>
      </c>
      <c r="E7" s="14" t="s">
        <v>1</v>
      </c>
      <c r="F7" s="14" t="s">
        <v>81</v>
      </c>
      <c r="G7" s="53"/>
    </row>
    <row r="8" spans="1:11" ht="11.25" customHeight="1" x14ac:dyDescent="0.3">
      <c r="A8" s="15" t="s">
        <v>80</v>
      </c>
      <c r="B8" s="16">
        <f>B9+B17+B27+B37+B47+B57+B61+B70+B74</f>
        <v>2196405376</v>
      </c>
      <c r="C8" s="16">
        <f>C9+C17+C27+C37+C47+C57+C61+C70+C74</f>
        <v>9438816</v>
      </c>
      <c r="D8" s="17">
        <f>D9+D17+D27+D37+D47+D57+D61+D70+D74</f>
        <v>2205844192</v>
      </c>
      <c r="E8" s="18">
        <f>E9+E17+E27+E37+E47+E57+E61+E70+E74</f>
        <v>1810225216.9200001</v>
      </c>
      <c r="F8" s="18">
        <f>F9+F17+F27+F37+F47+F57+F61+F70+F74</f>
        <v>1810225216.9200001</v>
      </c>
      <c r="G8" s="17">
        <f>D8-E8</f>
        <v>395618975.07999992</v>
      </c>
      <c r="I8" s="2"/>
      <c r="J8" s="2"/>
      <c r="K8" s="2"/>
    </row>
    <row r="9" spans="1:11" ht="11.25" customHeight="1" x14ac:dyDescent="0.3">
      <c r="A9" s="19" t="s">
        <v>78</v>
      </c>
      <c r="B9" s="20">
        <f>SUM(B10:B16)</f>
        <v>963647619</v>
      </c>
      <c r="C9" s="20">
        <f t="shared" ref="C9:E9" si="0">SUM(C10:C16)</f>
        <v>21472816</v>
      </c>
      <c r="D9" s="21">
        <f t="shared" si="0"/>
        <v>985120435</v>
      </c>
      <c r="E9" s="20">
        <f t="shared" si="0"/>
        <v>667661135.91999996</v>
      </c>
      <c r="F9" s="20">
        <f>E9</f>
        <v>667661135.91999996</v>
      </c>
      <c r="G9" s="21">
        <f t="shared" ref="G9:G71" si="1">D9-E9</f>
        <v>317459299.08000004</v>
      </c>
    </row>
    <row r="10" spans="1:11" ht="11.25" customHeight="1" x14ac:dyDescent="0.3">
      <c r="A10" s="22" t="s">
        <v>77</v>
      </c>
      <c r="B10" s="23">
        <v>643560997</v>
      </c>
      <c r="C10" s="20">
        <v>0</v>
      </c>
      <c r="D10" s="21">
        <f t="shared" ref="D10:D16" si="2">SUM(B10:C10)</f>
        <v>643560997</v>
      </c>
      <c r="E10" s="21">
        <v>414250134</v>
      </c>
      <c r="F10" s="20">
        <f t="shared" ref="F10:F75" si="3">E10</f>
        <v>414250134</v>
      </c>
      <c r="G10" s="21">
        <f t="shared" si="1"/>
        <v>229310863</v>
      </c>
      <c r="I10" s="3"/>
    </row>
    <row r="11" spans="1:11" ht="11.25" customHeight="1" x14ac:dyDescent="0.3">
      <c r="A11" s="22" t="s">
        <v>76</v>
      </c>
      <c r="B11" s="23">
        <v>49857814</v>
      </c>
      <c r="C11" s="20">
        <v>0</v>
      </c>
      <c r="D11" s="21">
        <f t="shared" si="2"/>
        <v>49857814</v>
      </c>
      <c r="E11" s="21">
        <v>44546025</v>
      </c>
      <c r="F11" s="20">
        <f t="shared" si="3"/>
        <v>44546025</v>
      </c>
      <c r="G11" s="21">
        <f t="shared" si="1"/>
        <v>5311789</v>
      </c>
      <c r="I11" s="3"/>
    </row>
    <row r="12" spans="1:11" ht="11.25" customHeight="1" x14ac:dyDescent="0.3">
      <c r="A12" s="22" t="s">
        <v>75</v>
      </c>
      <c r="B12" s="23">
        <v>34104982</v>
      </c>
      <c r="C12" s="20">
        <v>0</v>
      </c>
      <c r="D12" s="21">
        <f t="shared" si="2"/>
        <v>34104982</v>
      </c>
      <c r="E12" s="21">
        <v>22921497</v>
      </c>
      <c r="F12" s="20">
        <f t="shared" si="3"/>
        <v>22921497</v>
      </c>
      <c r="G12" s="21">
        <f t="shared" si="1"/>
        <v>11183485</v>
      </c>
      <c r="I12" s="3"/>
    </row>
    <row r="13" spans="1:11" ht="11.25" customHeight="1" x14ac:dyDescent="0.3">
      <c r="A13" s="22" t="s">
        <v>74</v>
      </c>
      <c r="B13" s="23">
        <v>85283777</v>
      </c>
      <c r="C13" s="20">
        <v>21472816</v>
      </c>
      <c r="D13" s="21">
        <f t="shared" si="2"/>
        <v>106756593</v>
      </c>
      <c r="E13" s="21">
        <v>75358476</v>
      </c>
      <c r="F13" s="20">
        <f t="shared" si="3"/>
        <v>75358476</v>
      </c>
      <c r="G13" s="21">
        <f t="shared" si="1"/>
        <v>31398117</v>
      </c>
      <c r="I13" s="3"/>
    </row>
    <row r="14" spans="1:11" ht="11.25" customHeight="1" x14ac:dyDescent="0.3">
      <c r="A14" s="22" t="s">
        <v>73</v>
      </c>
      <c r="B14" s="23">
        <v>89369735</v>
      </c>
      <c r="C14" s="20">
        <v>0</v>
      </c>
      <c r="D14" s="21">
        <f t="shared" si="2"/>
        <v>89369735</v>
      </c>
      <c r="E14" s="21">
        <v>85208377</v>
      </c>
      <c r="F14" s="20">
        <f t="shared" si="3"/>
        <v>85208377</v>
      </c>
      <c r="G14" s="21">
        <f t="shared" si="1"/>
        <v>4161358</v>
      </c>
      <c r="I14" s="3"/>
    </row>
    <row r="15" spans="1:11" ht="11.25" customHeight="1" x14ac:dyDescent="0.3">
      <c r="A15" s="22" t="s">
        <v>72</v>
      </c>
      <c r="B15" s="23">
        <v>41973647</v>
      </c>
      <c r="C15" s="20">
        <v>0</v>
      </c>
      <c r="D15" s="21">
        <f t="shared" si="2"/>
        <v>41973647</v>
      </c>
      <c r="E15" s="21">
        <v>0</v>
      </c>
      <c r="F15" s="20">
        <f t="shared" si="3"/>
        <v>0</v>
      </c>
      <c r="G15" s="21">
        <f t="shared" si="1"/>
        <v>41973647</v>
      </c>
      <c r="I15" s="3"/>
    </row>
    <row r="16" spans="1:11" ht="11.25" customHeight="1" x14ac:dyDescent="0.3">
      <c r="A16" s="22" t="s">
        <v>71</v>
      </c>
      <c r="B16" s="23">
        <v>19496667</v>
      </c>
      <c r="C16" s="20">
        <v>0</v>
      </c>
      <c r="D16" s="21">
        <f t="shared" si="2"/>
        <v>19496667</v>
      </c>
      <c r="E16" s="21">
        <v>25376626.920000002</v>
      </c>
      <c r="F16" s="20">
        <f t="shared" si="3"/>
        <v>25376626.920000002</v>
      </c>
      <c r="G16" s="21">
        <f t="shared" si="1"/>
        <v>-5879959.9200000018</v>
      </c>
      <c r="I16" s="3"/>
    </row>
    <row r="17" spans="1:9" ht="11.25" customHeight="1" x14ac:dyDescent="0.3">
      <c r="A17" s="19" t="s">
        <v>70</v>
      </c>
      <c r="B17" s="18">
        <f>SUM(B18:B26)</f>
        <v>116050381</v>
      </c>
      <c r="C17" s="18">
        <f>SUM(C18:C26)</f>
        <v>-3790000</v>
      </c>
      <c r="D17" s="17">
        <f>SUM(D18:D26)</f>
        <v>112260381</v>
      </c>
      <c r="E17" s="18">
        <f>SUM(E18:E26)</f>
        <v>122899894</v>
      </c>
      <c r="F17" s="18">
        <f>SUM(F18:F26)</f>
        <v>122899894</v>
      </c>
      <c r="G17" s="17">
        <f t="shared" si="1"/>
        <v>-10639513</v>
      </c>
    </row>
    <row r="18" spans="1:9" ht="11.25" customHeight="1" x14ac:dyDescent="0.3">
      <c r="A18" s="24" t="s">
        <v>69</v>
      </c>
      <c r="B18" s="20">
        <v>5670386</v>
      </c>
      <c r="C18" s="20">
        <v>0</v>
      </c>
      <c r="D18" s="21">
        <f>SUM(B18:C18)</f>
        <v>5670386</v>
      </c>
      <c r="E18" s="21">
        <v>1793278</v>
      </c>
      <c r="F18" s="21">
        <f t="shared" si="3"/>
        <v>1793278</v>
      </c>
      <c r="G18" s="21">
        <f t="shared" si="1"/>
        <v>3877108</v>
      </c>
    </row>
    <row r="19" spans="1:9" ht="11.25" customHeight="1" x14ac:dyDescent="0.3">
      <c r="A19" s="22" t="s">
        <v>68</v>
      </c>
      <c r="B19" s="20">
        <v>2808792</v>
      </c>
      <c r="C19" s="20">
        <v>0</v>
      </c>
      <c r="D19" s="21">
        <f t="shared" ref="D19:D81" si="4">SUM(B19:C19)</f>
        <v>2808792</v>
      </c>
      <c r="E19" s="21">
        <v>1607895</v>
      </c>
      <c r="F19" s="21">
        <f t="shared" si="3"/>
        <v>1607895</v>
      </c>
      <c r="G19" s="21">
        <f t="shared" si="1"/>
        <v>1200897</v>
      </c>
    </row>
    <row r="20" spans="1:9" ht="11.25" customHeight="1" x14ac:dyDescent="0.3">
      <c r="A20" s="22" t="s">
        <v>67</v>
      </c>
      <c r="B20" s="20">
        <v>5466767</v>
      </c>
      <c r="C20" s="20">
        <v>0</v>
      </c>
      <c r="D20" s="21">
        <f t="shared" si="4"/>
        <v>5466767</v>
      </c>
      <c r="E20" s="21">
        <v>3978</v>
      </c>
      <c r="F20" s="21">
        <f t="shared" si="3"/>
        <v>3978</v>
      </c>
      <c r="G20" s="21">
        <f t="shared" si="1"/>
        <v>5462789</v>
      </c>
    </row>
    <row r="21" spans="1:9" ht="11.25" customHeight="1" x14ac:dyDescent="0.3">
      <c r="A21" s="22" t="s">
        <v>66</v>
      </c>
      <c r="B21" s="20">
        <v>2991638</v>
      </c>
      <c r="C21" s="20">
        <v>0</v>
      </c>
      <c r="D21" s="21">
        <f t="shared" si="4"/>
        <v>2991638</v>
      </c>
      <c r="E21" s="21">
        <v>222178</v>
      </c>
      <c r="F21" s="21">
        <f t="shared" si="3"/>
        <v>222178</v>
      </c>
      <c r="G21" s="21">
        <f t="shared" si="1"/>
        <v>2769460</v>
      </c>
    </row>
    <row r="22" spans="1:9" ht="11.25" customHeight="1" x14ac:dyDescent="0.3">
      <c r="A22" s="22" t="s">
        <v>65</v>
      </c>
      <c r="B22" s="20">
        <v>1849697</v>
      </c>
      <c r="C22" s="20">
        <v>0</v>
      </c>
      <c r="D22" s="21">
        <f t="shared" si="4"/>
        <v>1849697</v>
      </c>
      <c r="E22" s="21">
        <v>263818</v>
      </c>
      <c r="F22" s="21">
        <f t="shared" si="3"/>
        <v>263818</v>
      </c>
      <c r="G22" s="21">
        <f t="shared" si="1"/>
        <v>1585879</v>
      </c>
    </row>
    <row r="23" spans="1:9" ht="11.25" customHeight="1" x14ac:dyDescent="0.3">
      <c r="A23" s="22" t="s">
        <v>64</v>
      </c>
      <c r="B23" s="20">
        <v>56041449</v>
      </c>
      <c r="C23" s="20">
        <v>0</v>
      </c>
      <c r="D23" s="21">
        <f t="shared" si="4"/>
        <v>56041449</v>
      </c>
      <c r="E23" s="21">
        <v>27884624</v>
      </c>
      <c r="F23" s="21">
        <f t="shared" si="3"/>
        <v>27884624</v>
      </c>
      <c r="G23" s="21">
        <f t="shared" si="1"/>
        <v>28156825</v>
      </c>
    </row>
    <row r="24" spans="1:9" ht="11.25" customHeight="1" x14ac:dyDescent="0.3">
      <c r="A24" s="24" t="s">
        <v>63</v>
      </c>
      <c r="B24" s="20">
        <v>9675652</v>
      </c>
      <c r="C24" s="4"/>
      <c r="D24" s="21">
        <f t="shared" si="4"/>
        <v>9675652</v>
      </c>
      <c r="E24" s="21">
        <v>12050</v>
      </c>
      <c r="F24" s="21">
        <f t="shared" si="3"/>
        <v>12050</v>
      </c>
      <c r="G24" s="21">
        <f t="shared" si="1"/>
        <v>9663602</v>
      </c>
      <c r="I24" s="5"/>
    </row>
    <row r="25" spans="1:9" ht="11.25" customHeight="1" x14ac:dyDescent="0.3">
      <c r="A25" s="22" t="s">
        <v>62</v>
      </c>
      <c r="B25" s="20">
        <v>756326</v>
      </c>
      <c r="C25" s="20">
        <v>0</v>
      </c>
      <c r="D25" s="21">
        <f t="shared" si="4"/>
        <v>756326</v>
      </c>
      <c r="E25" s="21">
        <v>0</v>
      </c>
      <c r="F25" s="21">
        <f t="shared" si="3"/>
        <v>0</v>
      </c>
      <c r="G25" s="21">
        <f t="shared" si="1"/>
        <v>756326</v>
      </c>
      <c r="I25" s="5"/>
    </row>
    <row r="26" spans="1:9" ht="11.25" customHeight="1" x14ac:dyDescent="0.3">
      <c r="A26" s="22" t="s">
        <v>61</v>
      </c>
      <c r="B26" s="20">
        <v>30789674</v>
      </c>
      <c r="C26" s="20">
        <v>-3790000</v>
      </c>
      <c r="D26" s="21">
        <f t="shared" si="4"/>
        <v>26999674</v>
      </c>
      <c r="E26" s="21">
        <v>91112073</v>
      </c>
      <c r="F26" s="21">
        <f t="shared" si="3"/>
        <v>91112073</v>
      </c>
      <c r="G26" s="21">
        <f t="shared" si="1"/>
        <v>-64112399</v>
      </c>
    </row>
    <row r="27" spans="1:9" s="6" customFormat="1" ht="11.25" customHeight="1" x14ac:dyDescent="0.3">
      <c r="A27" s="25" t="s">
        <v>60</v>
      </c>
      <c r="B27" s="18">
        <f>SUM(B28:B36)</f>
        <v>433616159</v>
      </c>
      <c r="C27" s="18">
        <f>SUM(C28:C36)</f>
        <v>-600000</v>
      </c>
      <c r="D27" s="17">
        <f>SUM(D28:D36)</f>
        <v>433016159</v>
      </c>
      <c r="E27" s="18">
        <f>SUM(E28:E36)</f>
        <v>358967024</v>
      </c>
      <c r="F27" s="18">
        <f>SUM(F28:F36)</f>
        <v>358967024</v>
      </c>
      <c r="G27" s="17">
        <f t="shared" si="1"/>
        <v>74049135</v>
      </c>
    </row>
    <row r="28" spans="1:9" ht="11.25" customHeight="1" x14ac:dyDescent="0.3">
      <c r="A28" s="22" t="s">
        <v>59</v>
      </c>
      <c r="B28" s="20">
        <v>144839585</v>
      </c>
      <c r="C28" s="20">
        <v>0</v>
      </c>
      <c r="D28" s="21">
        <f t="shared" si="4"/>
        <v>144839585</v>
      </c>
      <c r="E28" s="21">
        <v>113676238</v>
      </c>
      <c r="F28" s="21">
        <f t="shared" si="3"/>
        <v>113676238</v>
      </c>
      <c r="G28" s="21">
        <f t="shared" si="1"/>
        <v>31163347</v>
      </c>
    </row>
    <row r="29" spans="1:9" ht="11.25" customHeight="1" x14ac:dyDescent="0.3">
      <c r="A29" s="22" t="s">
        <v>58</v>
      </c>
      <c r="B29" s="20">
        <v>4742106</v>
      </c>
      <c r="C29" s="20">
        <v>0</v>
      </c>
      <c r="D29" s="21">
        <f t="shared" si="4"/>
        <v>4742106</v>
      </c>
      <c r="E29" s="21">
        <v>4238264</v>
      </c>
      <c r="F29" s="21">
        <f t="shared" si="3"/>
        <v>4238264</v>
      </c>
      <c r="G29" s="21">
        <f t="shared" si="1"/>
        <v>503842</v>
      </c>
      <c r="I29" s="5"/>
    </row>
    <row r="30" spans="1:9" ht="11.25" customHeight="1" x14ac:dyDescent="0.3">
      <c r="A30" s="24" t="s">
        <v>57</v>
      </c>
      <c r="B30" s="20">
        <v>14306569</v>
      </c>
      <c r="C30" s="26">
        <v>-600000</v>
      </c>
      <c r="D30" s="21">
        <f t="shared" si="4"/>
        <v>13706569</v>
      </c>
      <c r="E30" s="21">
        <v>648979</v>
      </c>
      <c r="F30" s="21">
        <f t="shared" si="3"/>
        <v>648979</v>
      </c>
      <c r="G30" s="21">
        <f t="shared" si="1"/>
        <v>13057590</v>
      </c>
    </row>
    <row r="31" spans="1:9" ht="11.25" customHeight="1" x14ac:dyDescent="0.3">
      <c r="A31" s="22" t="s">
        <v>56</v>
      </c>
      <c r="B31" s="20">
        <v>34042860</v>
      </c>
      <c r="C31" s="20">
        <v>0</v>
      </c>
      <c r="D31" s="21">
        <f t="shared" si="4"/>
        <v>34042860</v>
      </c>
      <c r="E31" s="21">
        <v>30414665</v>
      </c>
      <c r="F31" s="21">
        <f t="shared" si="3"/>
        <v>30414665</v>
      </c>
      <c r="G31" s="21">
        <f t="shared" si="1"/>
        <v>3628195</v>
      </c>
    </row>
    <row r="32" spans="1:9" ht="11.25" customHeight="1" x14ac:dyDescent="0.3">
      <c r="A32" s="24" t="s">
        <v>55</v>
      </c>
      <c r="B32" s="20">
        <v>171121594</v>
      </c>
      <c r="C32" s="20">
        <v>0</v>
      </c>
      <c r="D32" s="21">
        <f t="shared" si="4"/>
        <v>171121594</v>
      </c>
      <c r="E32" s="21">
        <v>164958656</v>
      </c>
      <c r="F32" s="21">
        <f t="shared" si="3"/>
        <v>164958656</v>
      </c>
      <c r="G32" s="21">
        <f t="shared" si="1"/>
        <v>6162938</v>
      </c>
    </row>
    <row r="33" spans="1:7" ht="11.25" customHeight="1" x14ac:dyDescent="0.3">
      <c r="A33" s="22" t="s">
        <v>54</v>
      </c>
      <c r="B33" s="20">
        <v>53622059</v>
      </c>
      <c r="C33" s="20">
        <v>0</v>
      </c>
      <c r="D33" s="21">
        <f t="shared" si="4"/>
        <v>53622059</v>
      </c>
      <c r="E33" s="21">
        <v>41090460</v>
      </c>
      <c r="F33" s="21">
        <f t="shared" si="3"/>
        <v>41090460</v>
      </c>
      <c r="G33" s="21">
        <f t="shared" si="1"/>
        <v>12531599</v>
      </c>
    </row>
    <row r="34" spans="1:7" ht="11.25" customHeight="1" x14ac:dyDescent="0.3">
      <c r="A34" s="22" t="s">
        <v>53</v>
      </c>
      <c r="B34" s="20">
        <v>3720094</v>
      </c>
      <c r="C34" s="20">
        <v>0</v>
      </c>
      <c r="D34" s="21">
        <f t="shared" si="4"/>
        <v>3720094</v>
      </c>
      <c r="E34" s="21">
        <v>1213507</v>
      </c>
      <c r="F34" s="21">
        <f t="shared" si="3"/>
        <v>1213507</v>
      </c>
      <c r="G34" s="21">
        <f t="shared" si="1"/>
        <v>2506587</v>
      </c>
    </row>
    <row r="35" spans="1:7" ht="11.25" customHeight="1" x14ac:dyDescent="0.3">
      <c r="A35" s="22" t="s">
        <v>52</v>
      </c>
      <c r="B35" s="20">
        <v>6691590</v>
      </c>
      <c r="C35" s="20">
        <v>0</v>
      </c>
      <c r="D35" s="21">
        <f t="shared" si="4"/>
        <v>6691590</v>
      </c>
      <c r="E35" s="21">
        <v>2693486</v>
      </c>
      <c r="F35" s="21">
        <f t="shared" si="3"/>
        <v>2693486</v>
      </c>
      <c r="G35" s="21">
        <f t="shared" si="1"/>
        <v>3998104</v>
      </c>
    </row>
    <row r="36" spans="1:7" ht="11.25" customHeight="1" x14ac:dyDescent="0.3">
      <c r="A36" s="22" t="s">
        <v>51</v>
      </c>
      <c r="B36" s="20">
        <v>529702</v>
      </c>
      <c r="C36" s="20">
        <v>0</v>
      </c>
      <c r="D36" s="21">
        <f t="shared" si="4"/>
        <v>529702</v>
      </c>
      <c r="E36" s="21">
        <v>32769</v>
      </c>
      <c r="F36" s="21">
        <f t="shared" si="3"/>
        <v>32769</v>
      </c>
      <c r="G36" s="21">
        <f t="shared" si="1"/>
        <v>496933</v>
      </c>
    </row>
    <row r="37" spans="1:7" s="6" customFormat="1" ht="11.25" customHeight="1" x14ac:dyDescent="0.3">
      <c r="A37" s="27" t="s">
        <v>50</v>
      </c>
      <c r="B37" s="18">
        <f>SUM(B38:B46)</f>
        <v>478576864</v>
      </c>
      <c r="C37" s="18">
        <f>SUM(C38:C46)</f>
        <v>-2962000</v>
      </c>
      <c r="D37" s="17">
        <f>SUM(D38:D46)</f>
        <v>475614864</v>
      </c>
      <c r="E37" s="18">
        <f>SUM(E38:E46)</f>
        <v>473213692</v>
      </c>
      <c r="F37" s="18">
        <f>SUM(F38:F46)</f>
        <v>473213692</v>
      </c>
      <c r="G37" s="17">
        <f t="shared" si="1"/>
        <v>2401172</v>
      </c>
    </row>
    <row r="38" spans="1:7" ht="11.25" customHeight="1" x14ac:dyDescent="0.3">
      <c r="A38" s="22" t="s">
        <v>49</v>
      </c>
      <c r="B38" s="20">
        <v>108376631</v>
      </c>
      <c r="C38" s="20">
        <v>0</v>
      </c>
      <c r="D38" s="21">
        <f t="shared" si="4"/>
        <v>108376631</v>
      </c>
      <c r="E38" s="21">
        <v>97536529</v>
      </c>
      <c r="F38" s="21">
        <f t="shared" si="3"/>
        <v>97536529</v>
      </c>
      <c r="G38" s="21">
        <f t="shared" si="1"/>
        <v>10840102</v>
      </c>
    </row>
    <row r="39" spans="1:7" ht="11.25" customHeight="1" x14ac:dyDescent="0.3">
      <c r="A39" s="22" t="s">
        <v>48</v>
      </c>
      <c r="B39" s="20">
        <v>32164360</v>
      </c>
      <c r="C39" s="20">
        <v>0</v>
      </c>
      <c r="D39" s="21">
        <f t="shared" si="4"/>
        <v>32164360</v>
      </c>
      <c r="E39" s="21">
        <v>46962863</v>
      </c>
      <c r="F39" s="21">
        <f t="shared" si="3"/>
        <v>46962863</v>
      </c>
      <c r="G39" s="21">
        <f t="shared" si="1"/>
        <v>-14798503</v>
      </c>
    </row>
    <row r="40" spans="1:7" ht="11.25" customHeight="1" x14ac:dyDescent="0.3">
      <c r="A40" s="22" t="s">
        <v>47</v>
      </c>
      <c r="B40" s="20">
        <v>6208700</v>
      </c>
      <c r="C40" s="20">
        <v>0</v>
      </c>
      <c r="D40" s="21">
        <f t="shared" si="4"/>
        <v>6208700</v>
      </c>
      <c r="E40" s="21">
        <v>0</v>
      </c>
      <c r="F40" s="21">
        <f t="shared" si="3"/>
        <v>0</v>
      </c>
      <c r="G40" s="21">
        <f t="shared" si="1"/>
        <v>6208700</v>
      </c>
    </row>
    <row r="41" spans="1:7" ht="11.25" customHeight="1" x14ac:dyDescent="0.3">
      <c r="A41" s="22" t="s">
        <v>46</v>
      </c>
      <c r="B41" s="20">
        <v>55941478</v>
      </c>
      <c r="C41" s="20">
        <v>-2962000</v>
      </c>
      <c r="D41" s="21">
        <f t="shared" si="4"/>
        <v>52979478</v>
      </c>
      <c r="E41" s="21">
        <v>41063542</v>
      </c>
      <c r="F41" s="21">
        <f t="shared" si="3"/>
        <v>41063542</v>
      </c>
      <c r="G41" s="21">
        <f t="shared" si="1"/>
        <v>11915936</v>
      </c>
    </row>
    <row r="42" spans="1:7" ht="11.25" customHeight="1" x14ac:dyDescent="0.3">
      <c r="A42" s="22" t="s">
        <v>45</v>
      </c>
      <c r="B42" s="20">
        <v>275885695</v>
      </c>
      <c r="C42" s="20">
        <v>0</v>
      </c>
      <c r="D42" s="21">
        <f t="shared" si="4"/>
        <v>275885695</v>
      </c>
      <c r="E42" s="21">
        <v>287650758</v>
      </c>
      <c r="F42" s="21">
        <f t="shared" si="3"/>
        <v>287650758</v>
      </c>
      <c r="G42" s="21">
        <f t="shared" si="1"/>
        <v>-11765063</v>
      </c>
    </row>
    <row r="43" spans="1:7" ht="11.25" customHeight="1" x14ac:dyDescent="0.3">
      <c r="A43" s="22" t="s">
        <v>44</v>
      </c>
      <c r="B43" s="20">
        <v>0</v>
      </c>
      <c r="C43" s="20">
        <v>0</v>
      </c>
      <c r="D43" s="21">
        <f t="shared" si="4"/>
        <v>0</v>
      </c>
      <c r="E43" s="21">
        <v>0</v>
      </c>
      <c r="F43" s="21">
        <f t="shared" si="3"/>
        <v>0</v>
      </c>
      <c r="G43" s="21">
        <f t="shared" si="1"/>
        <v>0</v>
      </c>
    </row>
    <row r="44" spans="1:7" ht="11.25" customHeight="1" x14ac:dyDescent="0.3">
      <c r="A44" s="22" t="s">
        <v>43</v>
      </c>
      <c r="B44" s="20">
        <v>0</v>
      </c>
      <c r="C44" s="20">
        <v>0</v>
      </c>
      <c r="D44" s="21">
        <f t="shared" si="4"/>
        <v>0</v>
      </c>
      <c r="E44" s="21">
        <v>0</v>
      </c>
      <c r="F44" s="21">
        <f t="shared" si="3"/>
        <v>0</v>
      </c>
      <c r="G44" s="21">
        <f t="shared" si="1"/>
        <v>0</v>
      </c>
    </row>
    <row r="45" spans="1:7" ht="11.25" customHeight="1" x14ac:dyDescent="0.3">
      <c r="A45" s="22" t="s">
        <v>42</v>
      </c>
      <c r="B45" s="20">
        <v>0</v>
      </c>
      <c r="C45" s="20">
        <v>0</v>
      </c>
      <c r="D45" s="21">
        <f t="shared" si="4"/>
        <v>0</v>
      </c>
      <c r="E45" s="21">
        <v>0</v>
      </c>
      <c r="F45" s="21">
        <f t="shared" si="3"/>
        <v>0</v>
      </c>
      <c r="G45" s="21">
        <f t="shared" si="1"/>
        <v>0</v>
      </c>
    </row>
    <row r="46" spans="1:7" ht="11.25" customHeight="1" x14ac:dyDescent="0.3">
      <c r="A46" s="22" t="s">
        <v>41</v>
      </c>
      <c r="B46" s="20">
        <v>0</v>
      </c>
      <c r="C46" s="20">
        <v>0</v>
      </c>
      <c r="D46" s="21">
        <f t="shared" si="4"/>
        <v>0</v>
      </c>
      <c r="E46" s="21">
        <v>0</v>
      </c>
      <c r="F46" s="21">
        <f t="shared" si="3"/>
        <v>0</v>
      </c>
      <c r="G46" s="21">
        <f t="shared" si="1"/>
        <v>0</v>
      </c>
    </row>
    <row r="47" spans="1:7" s="6" customFormat="1" ht="11.25" customHeight="1" x14ac:dyDescent="0.3">
      <c r="A47" s="27" t="s">
        <v>40</v>
      </c>
      <c r="B47" s="18">
        <f>SUM(B48:B56)</f>
        <v>52535223</v>
      </c>
      <c r="C47" s="18">
        <f>SUM(C48:C56)</f>
        <v>-12682000</v>
      </c>
      <c r="D47" s="17">
        <f>SUM(D48:D56)</f>
        <v>39853223</v>
      </c>
      <c r="E47" s="18">
        <f>SUM(E48:E56)</f>
        <v>13087370</v>
      </c>
      <c r="F47" s="18">
        <f>SUM(F48:F56)</f>
        <v>13087370</v>
      </c>
      <c r="G47" s="17">
        <f t="shared" ref="G47:G61" si="5">D47-E47</f>
        <v>26765853</v>
      </c>
    </row>
    <row r="48" spans="1:7" ht="11.25" customHeight="1" x14ac:dyDescent="0.3">
      <c r="A48" s="22" t="s">
        <v>39</v>
      </c>
      <c r="B48" s="20">
        <v>8378549</v>
      </c>
      <c r="C48" s="20">
        <v>0</v>
      </c>
      <c r="D48" s="21">
        <f t="shared" si="4"/>
        <v>8378549</v>
      </c>
      <c r="E48" s="21">
        <v>0</v>
      </c>
      <c r="F48" s="21">
        <f t="shared" si="3"/>
        <v>0</v>
      </c>
      <c r="G48" s="21">
        <f t="shared" si="1"/>
        <v>8378549</v>
      </c>
    </row>
    <row r="49" spans="1:11" ht="11.25" customHeight="1" x14ac:dyDescent="0.3">
      <c r="A49" s="22" t="s">
        <v>38</v>
      </c>
      <c r="B49" s="20">
        <v>902511</v>
      </c>
      <c r="C49" s="20">
        <v>0</v>
      </c>
      <c r="D49" s="21">
        <f t="shared" si="4"/>
        <v>902511</v>
      </c>
      <c r="E49" s="21">
        <v>0</v>
      </c>
      <c r="F49" s="21">
        <f t="shared" si="3"/>
        <v>0</v>
      </c>
      <c r="G49" s="21">
        <f t="shared" si="1"/>
        <v>902511</v>
      </c>
    </row>
    <row r="50" spans="1:11" ht="11.25" customHeight="1" x14ac:dyDescent="0.3">
      <c r="A50" s="22" t="s">
        <v>37</v>
      </c>
      <c r="B50" s="20">
        <v>0</v>
      </c>
      <c r="C50" s="20">
        <v>0</v>
      </c>
      <c r="D50" s="21">
        <f t="shared" si="4"/>
        <v>0</v>
      </c>
      <c r="E50" s="21">
        <v>0</v>
      </c>
      <c r="F50" s="21">
        <f t="shared" si="3"/>
        <v>0</v>
      </c>
      <c r="G50" s="21">
        <f t="shared" si="1"/>
        <v>0</v>
      </c>
    </row>
    <row r="51" spans="1:11" ht="11.25" customHeight="1" x14ac:dyDescent="0.3">
      <c r="A51" s="22" t="s">
        <v>36</v>
      </c>
      <c r="B51" s="20">
        <v>21476879</v>
      </c>
      <c r="C51" s="20">
        <v>-10682000</v>
      </c>
      <c r="D51" s="21">
        <f t="shared" si="4"/>
        <v>10794879</v>
      </c>
      <c r="E51" s="21">
        <v>0</v>
      </c>
      <c r="F51" s="21">
        <f t="shared" si="3"/>
        <v>0</v>
      </c>
      <c r="G51" s="21">
        <f t="shared" si="1"/>
        <v>10794879</v>
      </c>
    </row>
    <row r="52" spans="1:11" ht="11.25" customHeight="1" x14ac:dyDescent="0.3">
      <c r="A52" s="22" t="s">
        <v>35</v>
      </c>
      <c r="B52" s="20">
        <v>34425</v>
      </c>
      <c r="C52" s="20">
        <v>0</v>
      </c>
      <c r="D52" s="21">
        <f t="shared" si="4"/>
        <v>34425</v>
      </c>
      <c r="E52" s="21">
        <v>0</v>
      </c>
      <c r="F52" s="21">
        <f t="shared" si="3"/>
        <v>0</v>
      </c>
      <c r="G52" s="21">
        <f t="shared" si="1"/>
        <v>34425</v>
      </c>
      <c r="I52" s="5"/>
    </row>
    <row r="53" spans="1:11" ht="11.25" customHeight="1" x14ac:dyDescent="0.3">
      <c r="A53" s="22" t="s">
        <v>34</v>
      </c>
      <c r="B53" s="20">
        <v>6742859</v>
      </c>
      <c r="C53" s="20">
        <v>-2000000</v>
      </c>
      <c r="D53" s="21">
        <f t="shared" si="4"/>
        <v>4742859</v>
      </c>
      <c r="E53" s="21">
        <v>587370</v>
      </c>
      <c r="F53" s="21">
        <f t="shared" si="3"/>
        <v>587370</v>
      </c>
      <c r="G53" s="21">
        <f t="shared" si="1"/>
        <v>4155489</v>
      </c>
    </row>
    <row r="54" spans="1:11" ht="11.25" customHeight="1" x14ac:dyDescent="0.3">
      <c r="A54" s="22" t="s">
        <v>33</v>
      </c>
      <c r="B54" s="20">
        <v>0</v>
      </c>
      <c r="C54" s="20">
        <v>0</v>
      </c>
      <c r="D54" s="21">
        <f t="shared" si="4"/>
        <v>0</v>
      </c>
      <c r="E54" s="21">
        <v>0</v>
      </c>
      <c r="F54" s="21">
        <f t="shared" si="3"/>
        <v>0</v>
      </c>
      <c r="G54" s="21">
        <f t="shared" si="1"/>
        <v>0</v>
      </c>
    </row>
    <row r="55" spans="1:11" ht="11.25" customHeight="1" x14ac:dyDescent="0.3">
      <c r="A55" s="22" t="s">
        <v>32</v>
      </c>
      <c r="B55" s="20">
        <v>15000000</v>
      </c>
      <c r="C55" s="20">
        <v>0</v>
      </c>
      <c r="D55" s="21">
        <f t="shared" si="4"/>
        <v>15000000</v>
      </c>
      <c r="E55" s="21">
        <v>12500000</v>
      </c>
      <c r="F55" s="21">
        <f t="shared" si="3"/>
        <v>12500000</v>
      </c>
      <c r="G55" s="21">
        <f t="shared" si="1"/>
        <v>2500000</v>
      </c>
    </row>
    <row r="56" spans="1:11" ht="11.25" customHeight="1" x14ac:dyDescent="0.3">
      <c r="A56" s="22" t="s">
        <v>31</v>
      </c>
      <c r="B56" s="20">
        <v>0</v>
      </c>
      <c r="C56" s="20">
        <v>0</v>
      </c>
      <c r="D56" s="21">
        <f t="shared" si="4"/>
        <v>0</v>
      </c>
      <c r="E56" s="21">
        <v>0</v>
      </c>
      <c r="F56" s="21">
        <f t="shared" si="3"/>
        <v>0</v>
      </c>
      <c r="G56" s="21">
        <f t="shared" si="1"/>
        <v>0</v>
      </c>
    </row>
    <row r="57" spans="1:11" s="6" customFormat="1" ht="11.25" customHeight="1" x14ac:dyDescent="0.3">
      <c r="A57" s="27" t="s">
        <v>30</v>
      </c>
      <c r="B57" s="18">
        <f>SUM(B58:B60)</f>
        <v>142044507</v>
      </c>
      <c r="C57" s="18">
        <f>SUM(C58:C60)</f>
        <v>-15400000</v>
      </c>
      <c r="D57" s="17">
        <f>SUM(D58:D60)</f>
        <v>126644507</v>
      </c>
      <c r="E57" s="18">
        <f>SUM(E58:E60)</f>
        <v>139610496</v>
      </c>
      <c r="F57" s="18">
        <f>SUM(F58:F60)</f>
        <v>139610496</v>
      </c>
      <c r="G57" s="17">
        <f t="shared" si="5"/>
        <v>-12965989</v>
      </c>
      <c r="J57" s="7"/>
      <c r="K57" s="8"/>
    </row>
    <row r="58" spans="1:11" ht="11.25" customHeight="1" x14ac:dyDescent="0.3">
      <c r="A58" s="22" t="s">
        <v>29</v>
      </c>
      <c r="B58" s="20">
        <v>142044507</v>
      </c>
      <c r="C58" s="20">
        <v>-15400000</v>
      </c>
      <c r="D58" s="21">
        <f t="shared" si="4"/>
        <v>126644507</v>
      </c>
      <c r="E58" s="21">
        <v>139610496</v>
      </c>
      <c r="F58" s="21">
        <f t="shared" si="3"/>
        <v>139610496</v>
      </c>
      <c r="G58" s="21">
        <f t="shared" si="1"/>
        <v>-12965989</v>
      </c>
      <c r="I58" s="5"/>
      <c r="J58" s="2"/>
      <c r="K58" s="9"/>
    </row>
    <row r="59" spans="1:11" ht="11.25" customHeight="1" x14ac:dyDescent="0.3">
      <c r="A59" s="22" t="s">
        <v>28</v>
      </c>
      <c r="B59" s="20">
        <v>0</v>
      </c>
      <c r="C59" s="20">
        <v>0</v>
      </c>
      <c r="D59" s="21">
        <f t="shared" si="4"/>
        <v>0</v>
      </c>
      <c r="E59" s="21">
        <v>0</v>
      </c>
      <c r="F59" s="21">
        <f t="shared" si="3"/>
        <v>0</v>
      </c>
      <c r="G59" s="21">
        <f t="shared" si="1"/>
        <v>0</v>
      </c>
      <c r="J59" s="3"/>
      <c r="K59" s="10"/>
    </row>
    <row r="60" spans="1:11" ht="11.25" customHeight="1" x14ac:dyDescent="0.3">
      <c r="A60" s="22" t="s">
        <v>27</v>
      </c>
      <c r="B60" s="20">
        <v>0</v>
      </c>
      <c r="C60" s="20">
        <v>0</v>
      </c>
      <c r="D60" s="21">
        <f t="shared" si="4"/>
        <v>0</v>
      </c>
      <c r="E60" s="21">
        <v>0</v>
      </c>
      <c r="F60" s="21">
        <f t="shared" si="3"/>
        <v>0</v>
      </c>
      <c r="G60" s="21">
        <f t="shared" si="1"/>
        <v>0</v>
      </c>
    </row>
    <row r="61" spans="1:11" s="6" customFormat="1" ht="11.25" customHeight="1" x14ac:dyDescent="0.3">
      <c r="A61" s="27" t="s">
        <v>26</v>
      </c>
      <c r="B61" s="18">
        <f>SUM(B62:B69)</f>
        <v>1521450</v>
      </c>
      <c r="C61" s="18">
        <f>SUM(C62:C69)</f>
        <v>23400000</v>
      </c>
      <c r="D61" s="17">
        <f>SUM(D62:D69)</f>
        <v>24921450</v>
      </c>
      <c r="E61" s="18">
        <f>SUM(E62:E69)</f>
        <v>31589460</v>
      </c>
      <c r="F61" s="18">
        <f>SUM(F62:F69)</f>
        <v>31589460</v>
      </c>
      <c r="G61" s="17">
        <f t="shared" si="5"/>
        <v>-6668010</v>
      </c>
    </row>
    <row r="62" spans="1:11" ht="11.25" customHeight="1" x14ac:dyDescent="0.3">
      <c r="A62" s="22" t="s">
        <v>25</v>
      </c>
      <c r="B62" s="20">
        <v>0</v>
      </c>
      <c r="C62" s="20">
        <v>0</v>
      </c>
      <c r="D62" s="21">
        <f t="shared" si="4"/>
        <v>0</v>
      </c>
      <c r="E62" s="21">
        <v>0</v>
      </c>
      <c r="F62" s="21">
        <f t="shared" si="3"/>
        <v>0</v>
      </c>
      <c r="G62" s="21">
        <f t="shared" si="1"/>
        <v>0</v>
      </c>
    </row>
    <row r="63" spans="1:11" ht="11.25" customHeight="1" x14ac:dyDescent="0.3">
      <c r="A63" s="22" t="s">
        <v>24</v>
      </c>
      <c r="B63" s="20">
        <v>0</v>
      </c>
      <c r="C63" s="20">
        <v>0</v>
      </c>
      <c r="D63" s="21">
        <f t="shared" si="4"/>
        <v>0</v>
      </c>
      <c r="E63" s="21">
        <v>0</v>
      </c>
      <c r="F63" s="21">
        <f t="shared" si="3"/>
        <v>0</v>
      </c>
      <c r="G63" s="21">
        <f t="shared" si="1"/>
        <v>0</v>
      </c>
    </row>
    <row r="64" spans="1:11" ht="11.25" customHeight="1" x14ac:dyDescent="0.3">
      <c r="A64" s="22" t="s">
        <v>23</v>
      </c>
      <c r="B64" s="20">
        <v>0</v>
      </c>
      <c r="C64" s="20">
        <v>0</v>
      </c>
      <c r="D64" s="21">
        <f t="shared" si="4"/>
        <v>0</v>
      </c>
      <c r="E64" s="21">
        <v>0</v>
      </c>
      <c r="F64" s="21">
        <f t="shared" si="3"/>
        <v>0</v>
      </c>
      <c r="G64" s="21">
        <f t="shared" si="1"/>
        <v>0</v>
      </c>
    </row>
    <row r="65" spans="1:7" ht="11.25" customHeight="1" x14ac:dyDescent="0.3">
      <c r="A65" s="22" t="s">
        <v>22</v>
      </c>
      <c r="B65" s="20">
        <v>0</v>
      </c>
      <c r="C65" s="20">
        <v>0</v>
      </c>
      <c r="D65" s="21">
        <f t="shared" si="4"/>
        <v>0</v>
      </c>
      <c r="E65" s="21">
        <v>0</v>
      </c>
      <c r="F65" s="21">
        <f t="shared" si="3"/>
        <v>0</v>
      </c>
      <c r="G65" s="21">
        <f t="shared" si="1"/>
        <v>0</v>
      </c>
    </row>
    <row r="66" spans="1:7" ht="11.25" customHeight="1" x14ac:dyDescent="0.3">
      <c r="A66" s="22" t="s">
        <v>21</v>
      </c>
      <c r="B66" s="20">
        <v>0</v>
      </c>
      <c r="C66" s="20">
        <v>0</v>
      </c>
      <c r="D66" s="21">
        <f t="shared" si="4"/>
        <v>0</v>
      </c>
      <c r="E66" s="21">
        <v>0</v>
      </c>
      <c r="F66" s="21">
        <f t="shared" si="3"/>
        <v>0</v>
      </c>
      <c r="G66" s="21">
        <f t="shared" si="1"/>
        <v>0</v>
      </c>
    </row>
    <row r="67" spans="1:7" ht="11.25" customHeight="1" x14ac:dyDescent="0.3">
      <c r="A67" s="28" t="s">
        <v>20</v>
      </c>
      <c r="B67" s="20">
        <v>0</v>
      </c>
      <c r="C67" s="20">
        <v>0</v>
      </c>
      <c r="D67" s="21">
        <f t="shared" si="4"/>
        <v>0</v>
      </c>
      <c r="E67" s="21">
        <v>0</v>
      </c>
      <c r="F67" s="21">
        <f t="shared" si="3"/>
        <v>0</v>
      </c>
      <c r="G67" s="21">
        <f t="shared" si="1"/>
        <v>0</v>
      </c>
    </row>
    <row r="68" spans="1:7" ht="11.25" customHeight="1" x14ac:dyDescent="0.3">
      <c r="A68" s="22" t="s">
        <v>19</v>
      </c>
      <c r="B68" s="20">
        <v>0</v>
      </c>
      <c r="C68" s="20">
        <v>0</v>
      </c>
      <c r="D68" s="21">
        <f t="shared" si="4"/>
        <v>0</v>
      </c>
      <c r="E68" s="21">
        <v>0</v>
      </c>
      <c r="F68" s="21">
        <f t="shared" si="3"/>
        <v>0</v>
      </c>
      <c r="G68" s="21">
        <f t="shared" si="1"/>
        <v>0</v>
      </c>
    </row>
    <row r="69" spans="1:7" ht="11.25" customHeight="1" x14ac:dyDescent="0.3">
      <c r="A69" s="24" t="s">
        <v>18</v>
      </c>
      <c r="B69" s="20">
        <v>1521450</v>
      </c>
      <c r="C69" s="20">
        <v>23400000</v>
      </c>
      <c r="D69" s="21">
        <f t="shared" si="4"/>
        <v>24921450</v>
      </c>
      <c r="E69" s="21">
        <v>31589460</v>
      </c>
      <c r="F69" s="21">
        <f t="shared" si="3"/>
        <v>31589460</v>
      </c>
      <c r="G69" s="21">
        <f t="shared" si="1"/>
        <v>-6668010</v>
      </c>
    </row>
    <row r="70" spans="1:7" s="6" customFormat="1" ht="11.25" customHeight="1" x14ac:dyDescent="0.3">
      <c r="A70" s="25" t="s">
        <v>17</v>
      </c>
      <c r="B70" s="18">
        <f>SUM(B72:B73)</f>
        <v>0</v>
      </c>
      <c r="C70" s="18">
        <f>SUM(C72:C73)</f>
        <v>0</v>
      </c>
      <c r="D70" s="17">
        <f>SUM(D72:D73)</f>
        <v>0</v>
      </c>
      <c r="E70" s="18">
        <f>SUM(E72:E73)</f>
        <v>0</v>
      </c>
      <c r="F70" s="18">
        <f>SUM(F72:F73)</f>
        <v>0</v>
      </c>
      <c r="G70" s="17">
        <f t="shared" si="1"/>
        <v>0</v>
      </c>
    </row>
    <row r="71" spans="1:7" ht="11.25" customHeight="1" x14ac:dyDescent="0.3">
      <c r="A71" s="22" t="s">
        <v>16</v>
      </c>
      <c r="B71" s="20">
        <v>0</v>
      </c>
      <c r="C71" s="20">
        <v>0</v>
      </c>
      <c r="D71" s="21">
        <f t="shared" si="4"/>
        <v>0</v>
      </c>
      <c r="E71" s="21">
        <v>0</v>
      </c>
      <c r="F71" s="21">
        <f t="shared" si="3"/>
        <v>0</v>
      </c>
      <c r="G71" s="21">
        <f t="shared" si="1"/>
        <v>0</v>
      </c>
    </row>
    <row r="72" spans="1:7" ht="11.25" customHeight="1" x14ac:dyDescent="0.3">
      <c r="A72" s="22" t="s">
        <v>15</v>
      </c>
      <c r="B72" s="20">
        <v>0</v>
      </c>
      <c r="C72" s="20">
        <v>0</v>
      </c>
      <c r="D72" s="21">
        <f t="shared" si="4"/>
        <v>0</v>
      </c>
      <c r="E72" s="21">
        <v>0</v>
      </c>
      <c r="F72" s="21">
        <f t="shared" si="3"/>
        <v>0</v>
      </c>
      <c r="G72" s="21">
        <f t="shared" ref="G72:G81" si="6">D72-E72</f>
        <v>0</v>
      </c>
    </row>
    <row r="73" spans="1:7" ht="11.25" customHeight="1" x14ac:dyDescent="0.3">
      <c r="A73" s="22" t="s">
        <v>14</v>
      </c>
      <c r="B73" s="20">
        <v>0</v>
      </c>
      <c r="C73" s="20">
        <v>0</v>
      </c>
      <c r="D73" s="21">
        <f t="shared" si="4"/>
        <v>0</v>
      </c>
      <c r="E73" s="21">
        <v>0</v>
      </c>
      <c r="F73" s="21">
        <f t="shared" si="3"/>
        <v>0</v>
      </c>
      <c r="G73" s="21">
        <f t="shared" si="6"/>
        <v>0</v>
      </c>
    </row>
    <row r="74" spans="1:7" s="6" customFormat="1" ht="11.25" customHeight="1" x14ac:dyDescent="0.3">
      <c r="A74" s="25" t="s">
        <v>13</v>
      </c>
      <c r="B74" s="18">
        <f>SUM(B75:B81)</f>
        <v>8413173</v>
      </c>
      <c r="C74" s="18">
        <f>SUM(C75:C81)</f>
        <v>0</v>
      </c>
      <c r="D74" s="17">
        <f>SUM(D75:D81)</f>
        <v>8413173</v>
      </c>
      <c r="E74" s="18">
        <f>SUM(E75:E81)</f>
        <v>3196145</v>
      </c>
      <c r="F74" s="18">
        <f>SUM(F75:F81)</f>
        <v>3196145</v>
      </c>
      <c r="G74" s="17">
        <f t="shared" si="6"/>
        <v>5217028</v>
      </c>
    </row>
    <row r="75" spans="1:7" ht="11.25" customHeight="1" x14ac:dyDescent="0.3">
      <c r="A75" s="22" t="s">
        <v>12</v>
      </c>
      <c r="B75" s="20">
        <v>0</v>
      </c>
      <c r="C75" s="20">
        <v>0</v>
      </c>
      <c r="D75" s="21">
        <f t="shared" si="4"/>
        <v>0</v>
      </c>
      <c r="E75" s="21">
        <v>0</v>
      </c>
      <c r="F75" s="21">
        <f t="shared" si="3"/>
        <v>0</v>
      </c>
      <c r="G75" s="21">
        <f t="shared" si="6"/>
        <v>0</v>
      </c>
    </row>
    <row r="76" spans="1:7" ht="11.25" customHeight="1" x14ac:dyDescent="0.3">
      <c r="A76" s="22" t="s">
        <v>11</v>
      </c>
      <c r="B76" s="20">
        <v>8413173</v>
      </c>
      <c r="C76" s="20"/>
      <c r="D76" s="21">
        <f t="shared" si="4"/>
        <v>8413173</v>
      </c>
      <c r="E76" s="21">
        <v>3196145</v>
      </c>
      <c r="F76" s="21">
        <f t="shared" ref="F76:F81" si="7">E76</f>
        <v>3196145</v>
      </c>
      <c r="G76" s="21">
        <f t="shared" si="6"/>
        <v>5217028</v>
      </c>
    </row>
    <row r="77" spans="1:7" ht="11.25" customHeight="1" x14ac:dyDescent="0.3">
      <c r="A77" s="22" t="s">
        <v>10</v>
      </c>
      <c r="B77" s="20">
        <v>0</v>
      </c>
      <c r="C77" s="20">
        <v>0</v>
      </c>
      <c r="D77" s="21">
        <f t="shared" si="4"/>
        <v>0</v>
      </c>
      <c r="E77" s="21">
        <v>0</v>
      </c>
      <c r="F77" s="21">
        <f t="shared" si="7"/>
        <v>0</v>
      </c>
      <c r="G77" s="21">
        <f t="shared" si="6"/>
        <v>0</v>
      </c>
    </row>
    <row r="78" spans="1:7" ht="11.25" customHeight="1" x14ac:dyDescent="0.3">
      <c r="A78" s="22" t="s">
        <v>9</v>
      </c>
      <c r="B78" s="20">
        <v>0</v>
      </c>
      <c r="C78" s="20">
        <v>0</v>
      </c>
      <c r="D78" s="21">
        <f t="shared" si="4"/>
        <v>0</v>
      </c>
      <c r="E78" s="21">
        <v>0</v>
      </c>
      <c r="F78" s="21">
        <f t="shared" si="7"/>
        <v>0</v>
      </c>
      <c r="G78" s="21">
        <f t="shared" si="6"/>
        <v>0</v>
      </c>
    </row>
    <row r="79" spans="1:7" ht="11.25" customHeight="1" x14ac:dyDescent="0.3">
      <c r="A79" s="22" t="s">
        <v>8</v>
      </c>
      <c r="B79" s="20">
        <v>0</v>
      </c>
      <c r="C79" s="20">
        <v>0</v>
      </c>
      <c r="D79" s="21">
        <f t="shared" si="4"/>
        <v>0</v>
      </c>
      <c r="E79" s="21">
        <v>0</v>
      </c>
      <c r="F79" s="21">
        <f t="shared" si="7"/>
        <v>0</v>
      </c>
      <c r="G79" s="21">
        <f t="shared" si="6"/>
        <v>0</v>
      </c>
    </row>
    <row r="80" spans="1:7" ht="11.25" customHeight="1" x14ac:dyDescent="0.3">
      <c r="A80" s="22" t="s">
        <v>7</v>
      </c>
      <c r="B80" s="20">
        <v>0</v>
      </c>
      <c r="C80" s="20">
        <v>0</v>
      </c>
      <c r="D80" s="21">
        <f t="shared" si="4"/>
        <v>0</v>
      </c>
      <c r="E80" s="21">
        <v>0</v>
      </c>
      <c r="F80" s="21">
        <f t="shared" si="7"/>
        <v>0</v>
      </c>
      <c r="G80" s="21">
        <f t="shared" si="6"/>
        <v>0</v>
      </c>
    </row>
    <row r="81" spans="1:10" ht="11.25" customHeight="1" x14ac:dyDescent="0.3">
      <c r="A81" s="22" t="s">
        <v>6</v>
      </c>
      <c r="B81" s="20">
        <v>0</v>
      </c>
      <c r="C81" s="20">
        <v>0</v>
      </c>
      <c r="D81" s="21">
        <f t="shared" si="4"/>
        <v>0</v>
      </c>
      <c r="E81" s="21">
        <v>0</v>
      </c>
      <c r="F81" s="21">
        <f t="shared" si="7"/>
        <v>0</v>
      </c>
      <c r="G81" s="21">
        <f t="shared" si="6"/>
        <v>0</v>
      </c>
    </row>
    <row r="82" spans="1:10" ht="3.75" customHeight="1" thickBot="1" x14ac:dyDescent="0.35">
      <c r="A82" s="29"/>
      <c r="B82" s="30"/>
      <c r="C82" s="30"/>
      <c r="D82" s="31"/>
      <c r="E82" s="31"/>
      <c r="F82" s="31"/>
      <c r="G82" s="31"/>
    </row>
    <row r="83" spans="1:10" ht="3" customHeight="1" x14ac:dyDescent="0.3">
      <c r="A83" s="32"/>
      <c r="B83" s="16"/>
      <c r="C83" s="16"/>
      <c r="D83" s="16"/>
      <c r="E83" s="16"/>
      <c r="F83" s="16"/>
      <c r="G83" s="16"/>
    </row>
    <row r="84" spans="1:10" ht="11.25" customHeight="1" x14ac:dyDescent="0.3">
      <c r="A84" s="33" t="s">
        <v>79</v>
      </c>
      <c r="B84" s="34">
        <f>B85+B93+B103+B113+B123+B133+B137+B146+B150</f>
        <v>395471956.52999997</v>
      </c>
      <c r="C84" s="34">
        <f>C85+C93+C103+C113+C123+C133+C137+C146+C150</f>
        <v>28489018.399999999</v>
      </c>
      <c r="D84" s="34">
        <f>D85+D93+D103+D113+D123+D133+D137+D146+D150</f>
        <v>423960974.92999995</v>
      </c>
      <c r="E84" s="34">
        <f>E85+E93+E103+E113+E123+E133+E137+E146+E150</f>
        <v>493886234.08000004</v>
      </c>
      <c r="F84" s="34">
        <f>F85+F93+F103+F113+F123+F133+F137+F146+F150</f>
        <v>493886234.08000004</v>
      </c>
      <c r="G84" s="18">
        <f t="shared" ref="G84:G147" si="8">D84-E84</f>
        <v>-69925259.150000095</v>
      </c>
      <c r="H84" s="2"/>
      <c r="I84" s="2"/>
      <c r="J84" s="2"/>
    </row>
    <row r="85" spans="1:10" s="6" customFormat="1" ht="11.25" customHeight="1" x14ac:dyDescent="0.3">
      <c r="A85" s="35" t="s">
        <v>78</v>
      </c>
      <c r="B85" s="34">
        <f>SUM(B86:B92)</f>
        <v>4000000</v>
      </c>
      <c r="C85" s="34">
        <f>SUM(C86:C92)</f>
        <v>0</v>
      </c>
      <c r="D85" s="34">
        <f t="shared" ref="D85:G85" si="9">SUM(D86:D92)</f>
        <v>4000000</v>
      </c>
      <c r="E85" s="34">
        <f t="shared" si="9"/>
        <v>246722653.08000001</v>
      </c>
      <c r="F85" s="34">
        <f t="shared" si="9"/>
        <v>246722653.08000001</v>
      </c>
      <c r="G85" s="18">
        <f t="shared" si="9"/>
        <v>-242722653.08000001</v>
      </c>
    </row>
    <row r="86" spans="1:10" ht="11.25" customHeight="1" x14ac:dyDescent="0.3">
      <c r="A86" s="36" t="s">
        <v>77</v>
      </c>
      <c r="B86" s="37">
        <v>4000000</v>
      </c>
      <c r="C86" s="38">
        <v>0</v>
      </c>
      <c r="D86" s="38">
        <f t="shared" ref="D86:D92" si="10">SUM(B86:C86)</f>
        <v>4000000</v>
      </c>
      <c r="E86" s="38">
        <v>223709083</v>
      </c>
      <c r="F86" s="38">
        <f>E86</f>
        <v>223709083</v>
      </c>
      <c r="G86" s="21">
        <f t="shared" si="8"/>
        <v>-219709083</v>
      </c>
    </row>
    <row r="87" spans="1:10" ht="11.25" customHeight="1" x14ac:dyDescent="0.3">
      <c r="A87" s="36" t="s">
        <v>76</v>
      </c>
      <c r="B87" s="37">
        <v>0</v>
      </c>
      <c r="C87" s="38">
        <v>0</v>
      </c>
      <c r="D87" s="38">
        <f t="shared" si="10"/>
        <v>0</v>
      </c>
      <c r="E87" s="38">
        <v>0</v>
      </c>
      <c r="F87" s="38">
        <f t="shared" ref="F87:F151" si="11">E87</f>
        <v>0</v>
      </c>
      <c r="G87" s="21">
        <f t="shared" si="8"/>
        <v>0</v>
      </c>
    </row>
    <row r="88" spans="1:10" ht="11.25" customHeight="1" x14ac:dyDescent="0.3">
      <c r="A88" s="36" t="s">
        <v>75</v>
      </c>
      <c r="B88" s="37">
        <v>0</v>
      </c>
      <c r="C88" s="38">
        <v>0</v>
      </c>
      <c r="D88" s="38">
        <f t="shared" si="10"/>
        <v>0</v>
      </c>
      <c r="E88" s="38">
        <v>7001362</v>
      </c>
      <c r="F88" s="38">
        <f t="shared" si="11"/>
        <v>7001362</v>
      </c>
      <c r="G88" s="21">
        <f t="shared" si="8"/>
        <v>-7001362</v>
      </c>
    </row>
    <row r="89" spans="1:10" ht="11.25" customHeight="1" x14ac:dyDescent="0.3">
      <c r="A89" s="36" t="s">
        <v>74</v>
      </c>
      <c r="B89" s="37">
        <v>0</v>
      </c>
      <c r="C89" s="38">
        <v>0</v>
      </c>
      <c r="D89" s="38">
        <f t="shared" si="10"/>
        <v>0</v>
      </c>
      <c r="E89" s="38">
        <v>0</v>
      </c>
      <c r="F89" s="38">
        <f t="shared" si="11"/>
        <v>0</v>
      </c>
      <c r="G89" s="21">
        <f t="shared" si="8"/>
        <v>0</v>
      </c>
    </row>
    <row r="90" spans="1:10" ht="11.25" customHeight="1" x14ac:dyDescent="0.3">
      <c r="A90" s="36" t="s">
        <v>73</v>
      </c>
      <c r="B90" s="37">
        <v>0</v>
      </c>
      <c r="C90" s="38">
        <v>0</v>
      </c>
      <c r="D90" s="38">
        <f t="shared" si="10"/>
        <v>0</v>
      </c>
      <c r="E90" s="38">
        <v>10577242</v>
      </c>
      <c r="F90" s="38">
        <f t="shared" si="11"/>
        <v>10577242</v>
      </c>
      <c r="G90" s="21">
        <f t="shared" si="8"/>
        <v>-10577242</v>
      </c>
    </row>
    <row r="91" spans="1:10" ht="11.25" customHeight="1" x14ac:dyDescent="0.3">
      <c r="A91" s="36" t="s">
        <v>72</v>
      </c>
      <c r="B91" s="37">
        <v>0</v>
      </c>
      <c r="C91" s="38">
        <v>0</v>
      </c>
      <c r="D91" s="38">
        <f t="shared" si="10"/>
        <v>0</v>
      </c>
      <c r="E91" s="38">
        <v>0</v>
      </c>
      <c r="F91" s="38">
        <f t="shared" si="11"/>
        <v>0</v>
      </c>
      <c r="G91" s="21">
        <f t="shared" si="8"/>
        <v>0</v>
      </c>
    </row>
    <row r="92" spans="1:10" ht="11.25" customHeight="1" x14ac:dyDescent="0.3">
      <c r="A92" s="36" t="s">
        <v>71</v>
      </c>
      <c r="B92" s="37">
        <v>0</v>
      </c>
      <c r="C92" s="38">
        <v>0</v>
      </c>
      <c r="D92" s="38">
        <f t="shared" si="10"/>
        <v>0</v>
      </c>
      <c r="E92" s="38">
        <v>5434966.0800000001</v>
      </c>
      <c r="F92" s="38">
        <f t="shared" si="11"/>
        <v>5434966.0800000001</v>
      </c>
      <c r="G92" s="21">
        <f t="shared" si="8"/>
        <v>-5434966.0800000001</v>
      </c>
    </row>
    <row r="93" spans="1:10" s="6" customFormat="1" ht="11.25" customHeight="1" x14ac:dyDescent="0.3">
      <c r="A93" s="35" t="s">
        <v>70</v>
      </c>
      <c r="B93" s="34">
        <f>SUM(B94:B102)</f>
        <v>31471559</v>
      </c>
      <c r="C93" s="34">
        <f>SUM(C94:C102)</f>
        <v>15575118.199999999</v>
      </c>
      <c r="D93" s="34">
        <f>SUM(D94:D102)</f>
        <v>47046677.200000003</v>
      </c>
      <c r="E93" s="34">
        <f>SUM(E94:E102)</f>
        <v>0</v>
      </c>
      <c r="F93" s="34">
        <f>SUM(F94:F102)</f>
        <v>0</v>
      </c>
      <c r="G93" s="17">
        <f t="shared" si="8"/>
        <v>47046677.200000003</v>
      </c>
    </row>
    <row r="94" spans="1:10" ht="11.25" customHeight="1" x14ac:dyDescent="0.3">
      <c r="A94" s="39" t="s">
        <v>69</v>
      </c>
      <c r="B94" s="37">
        <v>0</v>
      </c>
      <c r="C94" s="38">
        <v>0</v>
      </c>
      <c r="D94" s="38">
        <f>SUM(B94:C94)</f>
        <v>0</v>
      </c>
      <c r="E94" s="38">
        <v>0</v>
      </c>
      <c r="F94" s="38">
        <f t="shared" si="11"/>
        <v>0</v>
      </c>
      <c r="G94" s="21">
        <f t="shared" si="8"/>
        <v>0</v>
      </c>
    </row>
    <row r="95" spans="1:10" ht="11.25" customHeight="1" x14ac:dyDescent="0.3">
      <c r="A95" s="36" t="s">
        <v>68</v>
      </c>
      <c r="B95" s="37">
        <v>0</v>
      </c>
      <c r="C95" s="38">
        <v>0</v>
      </c>
      <c r="D95" s="38">
        <f t="shared" ref="D95:D102" si="12">SUM(B95:C95)</f>
        <v>0</v>
      </c>
      <c r="E95" s="38">
        <v>0</v>
      </c>
      <c r="F95" s="38">
        <f t="shared" si="11"/>
        <v>0</v>
      </c>
      <c r="G95" s="21">
        <f t="shared" si="8"/>
        <v>0</v>
      </c>
    </row>
    <row r="96" spans="1:10" ht="11.25" customHeight="1" x14ac:dyDescent="0.3">
      <c r="A96" s="36" t="s">
        <v>67</v>
      </c>
      <c r="B96" s="37">
        <v>0</v>
      </c>
      <c r="C96" s="38">
        <v>0</v>
      </c>
      <c r="D96" s="38">
        <f t="shared" si="12"/>
        <v>0</v>
      </c>
      <c r="E96" s="38">
        <v>0</v>
      </c>
      <c r="F96" s="38">
        <f t="shared" si="11"/>
        <v>0</v>
      </c>
      <c r="G96" s="21">
        <f t="shared" si="8"/>
        <v>0</v>
      </c>
    </row>
    <row r="97" spans="1:7" ht="11.25" customHeight="1" x14ac:dyDescent="0.3">
      <c r="A97" s="36" t="s">
        <v>66</v>
      </c>
      <c r="B97" s="37">
        <v>0</v>
      </c>
      <c r="C97" s="38">
        <v>0</v>
      </c>
      <c r="D97" s="38">
        <f t="shared" si="12"/>
        <v>0</v>
      </c>
      <c r="E97" s="38">
        <v>0</v>
      </c>
      <c r="F97" s="38">
        <f t="shared" si="11"/>
        <v>0</v>
      </c>
      <c r="G97" s="21">
        <f t="shared" si="8"/>
        <v>0</v>
      </c>
    </row>
    <row r="98" spans="1:7" ht="11.25" customHeight="1" x14ac:dyDescent="0.3">
      <c r="A98" s="36" t="s">
        <v>65</v>
      </c>
      <c r="B98" s="37">
        <v>0</v>
      </c>
      <c r="C98" s="38">
        <v>0</v>
      </c>
      <c r="D98" s="38">
        <f t="shared" si="12"/>
        <v>0</v>
      </c>
      <c r="E98" s="38">
        <v>0</v>
      </c>
      <c r="F98" s="38">
        <f t="shared" si="11"/>
        <v>0</v>
      </c>
      <c r="G98" s="21">
        <f t="shared" si="8"/>
        <v>0</v>
      </c>
    </row>
    <row r="99" spans="1:7" ht="11.25" customHeight="1" x14ac:dyDescent="0.3">
      <c r="A99" s="36" t="s">
        <v>64</v>
      </c>
      <c r="B99" s="37">
        <v>0</v>
      </c>
      <c r="C99" s="38">
        <v>0</v>
      </c>
      <c r="D99" s="38">
        <f t="shared" si="12"/>
        <v>0</v>
      </c>
      <c r="E99" s="38">
        <v>0</v>
      </c>
      <c r="F99" s="38">
        <f t="shared" si="11"/>
        <v>0</v>
      </c>
      <c r="G99" s="21">
        <f t="shared" si="8"/>
        <v>0</v>
      </c>
    </row>
    <row r="100" spans="1:7" ht="11.25" customHeight="1" x14ac:dyDescent="0.3">
      <c r="A100" s="39" t="s">
        <v>63</v>
      </c>
      <c r="B100" s="37">
        <v>17032500</v>
      </c>
      <c r="C100" s="21">
        <v>15575118.199999999</v>
      </c>
      <c r="D100" s="38">
        <f>SUM(B100:C100)</f>
        <v>32607618.199999999</v>
      </c>
      <c r="E100" s="38">
        <v>0</v>
      </c>
      <c r="F100" s="38">
        <f t="shared" si="11"/>
        <v>0</v>
      </c>
      <c r="G100" s="21">
        <f t="shared" si="8"/>
        <v>32607618.199999999</v>
      </c>
    </row>
    <row r="101" spans="1:7" ht="11.25" customHeight="1" x14ac:dyDescent="0.3">
      <c r="A101" s="36" t="s">
        <v>62</v>
      </c>
      <c r="B101" s="37">
        <v>14439059</v>
      </c>
      <c r="C101" s="38">
        <v>0</v>
      </c>
      <c r="D101" s="38">
        <f t="shared" si="12"/>
        <v>14439059</v>
      </c>
      <c r="E101" s="38">
        <v>0</v>
      </c>
      <c r="F101" s="38">
        <f t="shared" si="11"/>
        <v>0</v>
      </c>
      <c r="G101" s="21">
        <f t="shared" si="8"/>
        <v>14439059</v>
      </c>
    </row>
    <row r="102" spans="1:7" ht="11.25" customHeight="1" x14ac:dyDescent="0.3">
      <c r="A102" s="36" t="s">
        <v>61</v>
      </c>
      <c r="B102" s="37">
        <v>0</v>
      </c>
      <c r="C102" s="38">
        <v>0</v>
      </c>
      <c r="D102" s="38">
        <f t="shared" si="12"/>
        <v>0</v>
      </c>
      <c r="E102" s="38">
        <v>0</v>
      </c>
      <c r="F102" s="38">
        <f t="shared" si="11"/>
        <v>0</v>
      </c>
      <c r="G102" s="21">
        <f t="shared" si="8"/>
        <v>0</v>
      </c>
    </row>
    <row r="103" spans="1:7" s="6" customFormat="1" ht="11.25" customHeight="1" x14ac:dyDescent="0.3">
      <c r="A103" s="35" t="s">
        <v>60</v>
      </c>
      <c r="B103" s="34">
        <f t="shared" ref="B103:G103" si="13">SUM(B104:B112)</f>
        <v>104500000</v>
      </c>
      <c r="C103" s="34">
        <f t="shared" si="13"/>
        <v>5980000</v>
      </c>
      <c r="D103" s="34">
        <f t="shared" si="13"/>
        <v>110480000</v>
      </c>
      <c r="E103" s="34">
        <f t="shared" si="13"/>
        <v>64060309</v>
      </c>
      <c r="F103" s="34">
        <f t="shared" si="13"/>
        <v>64060309</v>
      </c>
      <c r="G103" s="18">
        <f t="shared" si="13"/>
        <v>46419691</v>
      </c>
    </row>
    <row r="104" spans="1:7" ht="11.25" customHeight="1" x14ac:dyDescent="0.3">
      <c r="A104" s="36" t="s">
        <v>59</v>
      </c>
      <c r="B104" s="37">
        <v>0</v>
      </c>
      <c r="C104" s="38">
        <v>0</v>
      </c>
      <c r="D104" s="38">
        <f>SUM(B104:C104)</f>
        <v>0</v>
      </c>
      <c r="E104" s="38">
        <v>0</v>
      </c>
      <c r="F104" s="38">
        <f t="shared" si="11"/>
        <v>0</v>
      </c>
      <c r="G104" s="21">
        <f t="shared" si="8"/>
        <v>0</v>
      </c>
    </row>
    <row r="105" spans="1:7" ht="11.25" customHeight="1" x14ac:dyDescent="0.3">
      <c r="A105" s="36" t="s">
        <v>58</v>
      </c>
      <c r="B105" s="37">
        <v>104500000</v>
      </c>
      <c r="C105" s="38">
        <v>0</v>
      </c>
      <c r="D105" s="38">
        <f t="shared" ref="D105:D112" si="14">SUM(B105:C105)</f>
        <v>104500000</v>
      </c>
      <c r="E105" s="38">
        <v>64060309</v>
      </c>
      <c r="F105" s="38">
        <f t="shared" si="11"/>
        <v>64060309</v>
      </c>
      <c r="G105" s="21">
        <f t="shared" si="8"/>
        <v>40439691</v>
      </c>
    </row>
    <row r="106" spans="1:7" ht="11.25" customHeight="1" x14ac:dyDescent="0.3">
      <c r="A106" s="36" t="s">
        <v>57</v>
      </c>
      <c r="B106" s="37">
        <v>0</v>
      </c>
      <c r="C106" s="21">
        <v>5980000</v>
      </c>
      <c r="D106" s="38">
        <f>SUM(B106:C106)</f>
        <v>5980000</v>
      </c>
      <c r="E106" s="38">
        <v>0</v>
      </c>
      <c r="F106" s="38">
        <f t="shared" si="11"/>
        <v>0</v>
      </c>
      <c r="G106" s="21">
        <f t="shared" si="8"/>
        <v>5980000</v>
      </c>
    </row>
    <row r="107" spans="1:7" ht="11.25" customHeight="1" x14ac:dyDescent="0.3">
      <c r="A107" s="36" t="s">
        <v>56</v>
      </c>
      <c r="B107" s="37">
        <v>0</v>
      </c>
      <c r="C107" s="38">
        <v>0</v>
      </c>
      <c r="D107" s="38">
        <f t="shared" si="14"/>
        <v>0</v>
      </c>
      <c r="E107" s="38">
        <v>0</v>
      </c>
      <c r="F107" s="38">
        <f t="shared" si="11"/>
        <v>0</v>
      </c>
      <c r="G107" s="21">
        <f t="shared" si="8"/>
        <v>0</v>
      </c>
    </row>
    <row r="108" spans="1:7" ht="11.25" customHeight="1" x14ac:dyDescent="0.3">
      <c r="A108" s="39" t="s">
        <v>55</v>
      </c>
      <c r="B108" s="37">
        <v>0</v>
      </c>
      <c r="C108" s="38">
        <v>0</v>
      </c>
      <c r="D108" s="38">
        <f t="shared" si="14"/>
        <v>0</v>
      </c>
      <c r="E108" s="38">
        <v>0</v>
      </c>
      <c r="F108" s="38">
        <f t="shared" si="11"/>
        <v>0</v>
      </c>
      <c r="G108" s="21">
        <f t="shared" si="8"/>
        <v>0</v>
      </c>
    </row>
    <row r="109" spans="1:7" ht="11.25" customHeight="1" x14ac:dyDescent="0.3">
      <c r="A109" s="36" t="s">
        <v>54</v>
      </c>
      <c r="B109" s="37">
        <v>0</v>
      </c>
      <c r="C109" s="38">
        <v>0</v>
      </c>
      <c r="D109" s="38">
        <f t="shared" si="14"/>
        <v>0</v>
      </c>
      <c r="E109" s="38">
        <v>0</v>
      </c>
      <c r="F109" s="38">
        <f t="shared" si="11"/>
        <v>0</v>
      </c>
      <c r="G109" s="21">
        <f t="shared" si="8"/>
        <v>0</v>
      </c>
    </row>
    <row r="110" spans="1:7" ht="11.25" customHeight="1" x14ac:dyDescent="0.3">
      <c r="A110" s="36" t="s">
        <v>53</v>
      </c>
      <c r="B110" s="37">
        <v>0</v>
      </c>
      <c r="C110" s="38">
        <v>0</v>
      </c>
      <c r="D110" s="38">
        <f t="shared" si="14"/>
        <v>0</v>
      </c>
      <c r="E110" s="38">
        <v>0</v>
      </c>
      <c r="F110" s="38">
        <f t="shared" si="11"/>
        <v>0</v>
      </c>
      <c r="G110" s="21">
        <f t="shared" si="8"/>
        <v>0</v>
      </c>
    </row>
    <row r="111" spans="1:7" ht="11.25" customHeight="1" x14ac:dyDescent="0.3">
      <c r="A111" s="36" t="s">
        <v>52</v>
      </c>
      <c r="B111" s="37">
        <v>0</v>
      </c>
      <c r="C111" s="38">
        <v>0</v>
      </c>
      <c r="D111" s="38">
        <f t="shared" si="14"/>
        <v>0</v>
      </c>
      <c r="E111" s="38">
        <v>0</v>
      </c>
      <c r="F111" s="38">
        <f t="shared" si="11"/>
        <v>0</v>
      </c>
      <c r="G111" s="21">
        <f t="shared" si="8"/>
        <v>0</v>
      </c>
    </row>
    <row r="112" spans="1:7" ht="11.25" customHeight="1" x14ac:dyDescent="0.3">
      <c r="A112" s="36" t="s">
        <v>51</v>
      </c>
      <c r="B112" s="37">
        <v>0</v>
      </c>
      <c r="C112" s="38">
        <v>0</v>
      </c>
      <c r="D112" s="38">
        <f t="shared" si="14"/>
        <v>0</v>
      </c>
      <c r="E112" s="38">
        <v>0</v>
      </c>
      <c r="F112" s="38">
        <f t="shared" si="11"/>
        <v>0</v>
      </c>
      <c r="G112" s="21">
        <f t="shared" si="8"/>
        <v>0</v>
      </c>
    </row>
    <row r="113" spans="1:7" s="6" customFormat="1" ht="11.25" customHeight="1" x14ac:dyDescent="0.3">
      <c r="A113" s="40" t="s">
        <v>50</v>
      </c>
      <c r="B113" s="34">
        <f>SUM(B114:B122)</f>
        <v>0</v>
      </c>
      <c r="C113" s="34">
        <f t="shared" ref="C113:G113" si="15">SUM(C114:C122)</f>
        <v>6933900.2000000002</v>
      </c>
      <c r="D113" s="34">
        <f t="shared" si="15"/>
        <v>6933900.2000000002</v>
      </c>
      <c r="E113" s="34">
        <f t="shared" si="15"/>
        <v>0</v>
      </c>
      <c r="F113" s="34">
        <f t="shared" si="15"/>
        <v>0</v>
      </c>
      <c r="G113" s="18">
        <f t="shared" si="15"/>
        <v>6933900.2000000002</v>
      </c>
    </row>
    <row r="114" spans="1:7" ht="11.25" customHeight="1" x14ac:dyDescent="0.3">
      <c r="A114" s="36" t="s">
        <v>49</v>
      </c>
      <c r="B114" s="37">
        <v>0</v>
      </c>
      <c r="C114" s="38">
        <v>0</v>
      </c>
      <c r="D114" s="38">
        <f>SUM(B114:C114)</f>
        <v>0</v>
      </c>
      <c r="E114" s="38">
        <v>0</v>
      </c>
      <c r="F114" s="38">
        <f t="shared" si="11"/>
        <v>0</v>
      </c>
      <c r="G114" s="21">
        <f t="shared" si="8"/>
        <v>0</v>
      </c>
    </row>
    <row r="115" spans="1:7" ht="11.25" customHeight="1" x14ac:dyDescent="0.3">
      <c r="A115" s="36" t="s">
        <v>48</v>
      </c>
      <c r="B115" s="37">
        <v>0</v>
      </c>
      <c r="C115" s="38">
        <v>0</v>
      </c>
      <c r="D115" s="38">
        <f t="shared" ref="D115:D122" si="16">SUM(B115:C115)</f>
        <v>0</v>
      </c>
      <c r="E115" s="38">
        <v>0</v>
      </c>
      <c r="F115" s="38">
        <f t="shared" si="11"/>
        <v>0</v>
      </c>
      <c r="G115" s="21">
        <f t="shared" si="8"/>
        <v>0</v>
      </c>
    </row>
    <row r="116" spans="1:7" ht="11.25" customHeight="1" x14ac:dyDescent="0.3">
      <c r="A116" s="36" t="s">
        <v>47</v>
      </c>
      <c r="B116" s="37">
        <v>0</v>
      </c>
      <c r="C116" s="38">
        <v>0</v>
      </c>
      <c r="D116" s="38">
        <f t="shared" si="16"/>
        <v>0</v>
      </c>
      <c r="E116" s="38">
        <v>0</v>
      </c>
      <c r="F116" s="38">
        <f t="shared" si="11"/>
        <v>0</v>
      </c>
      <c r="G116" s="21">
        <f t="shared" si="8"/>
        <v>0</v>
      </c>
    </row>
    <row r="117" spans="1:7" ht="11.25" customHeight="1" x14ac:dyDescent="0.3">
      <c r="A117" s="36" t="s">
        <v>46</v>
      </c>
      <c r="B117" s="37">
        <v>0</v>
      </c>
      <c r="C117" s="38">
        <v>6933900.2000000002</v>
      </c>
      <c r="D117" s="38">
        <f t="shared" si="16"/>
        <v>6933900.2000000002</v>
      </c>
      <c r="E117" s="38">
        <v>0</v>
      </c>
      <c r="F117" s="38">
        <f t="shared" si="11"/>
        <v>0</v>
      </c>
      <c r="G117" s="21">
        <f t="shared" si="8"/>
        <v>6933900.2000000002</v>
      </c>
    </row>
    <row r="118" spans="1:7" ht="11.25" customHeight="1" x14ac:dyDescent="0.3">
      <c r="A118" s="36" t="s">
        <v>45</v>
      </c>
      <c r="B118" s="37">
        <v>0</v>
      </c>
      <c r="C118" s="38">
        <v>0</v>
      </c>
      <c r="D118" s="38">
        <f t="shared" si="16"/>
        <v>0</v>
      </c>
      <c r="E118" s="38">
        <v>0</v>
      </c>
      <c r="F118" s="38">
        <f t="shared" si="11"/>
        <v>0</v>
      </c>
      <c r="G118" s="21">
        <f t="shared" si="8"/>
        <v>0</v>
      </c>
    </row>
    <row r="119" spans="1:7" ht="11.25" customHeight="1" x14ac:dyDescent="0.3">
      <c r="A119" s="36" t="s">
        <v>44</v>
      </c>
      <c r="B119" s="37">
        <v>0</v>
      </c>
      <c r="C119" s="38">
        <v>0</v>
      </c>
      <c r="D119" s="38">
        <f t="shared" si="16"/>
        <v>0</v>
      </c>
      <c r="E119" s="38">
        <v>0</v>
      </c>
      <c r="F119" s="38">
        <f t="shared" si="11"/>
        <v>0</v>
      </c>
      <c r="G119" s="21">
        <f t="shared" si="8"/>
        <v>0</v>
      </c>
    </row>
    <row r="120" spans="1:7" ht="11.25" customHeight="1" x14ac:dyDescent="0.3">
      <c r="A120" s="36" t="s">
        <v>43</v>
      </c>
      <c r="B120" s="37">
        <v>0</v>
      </c>
      <c r="C120" s="38">
        <v>0</v>
      </c>
      <c r="D120" s="38">
        <f t="shared" si="16"/>
        <v>0</v>
      </c>
      <c r="E120" s="38">
        <v>0</v>
      </c>
      <c r="F120" s="38">
        <f t="shared" si="11"/>
        <v>0</v>
      </c>
      <c r="G120" s="21">
        <f t="shared" si="8"/>
        <v>0</v>
      </c>
    </row>
    <row r="121" spans="1:7" ht="11.25" customHeight="1" x14ac:dyDescent="0.3">
      <c r="A121" s="36" t="s">
        <v>42</v>
      </c>
      <c r="B121" s="37">
        <v>0</v>
      </c>
      <c r="C121" s="38">
        <v>0</v>
      </c>
      <c r="D121" s="38">
        <f t="shared" si="16"/>
        <v>0</v>
      </c>
      <c r="E121" s="38">
        <v>0</v>
      </c>
      <c r="F121" s="38">
        <f t="shared" si="11"/>
        <v>0</v>
      </c>
      <c r="G121" s="21">
        <f t="shared" si="8"/>
        <v>0</v>
      </c>
    </row>
    <row r="122" spans="1:7" ht="11.25" customHeight="1" x14ac:dyDescent="0.3">
      <c r="A122" s="36" t="s">
        <v>41</v>
      </c>
      <c r="B122" s="37">
        <v>0</v>
      </c>
      <c r="C122" s="38">
        <v>0</v>
      </c>
      <c r="D122" s="38">
        <f t="shared" si="16"/>
        <v>0</v>
      </c>
      <c r="E122" s="38">
        <v>0</v>
      </c>
      <c r="F122" s="38">
        <f t="shared" si="11"/>
        <v>0</v>
      </c>
      <c r="G122" s="21">
        <f t="shared" si="8"/>
        <v>0</v>
      </c>
    </row>
    <row r="123" spans="1:7" s="6" customFormat="1" ht="11.25" customHeight="1" x14ac:dyDescent="0.3">
      <c r="A123" s="40" t="s">
        <v>40</v>
      </c>
      <c r="B123" s="34">
        <f t="shared" ref="B123:G123" si="17">SUM(B124:B132)</f>
        <v>2050374.53</v>
      </c>
      <c r="C123" s="34">
        <f t="shared" si="17"/>
        <v>0</v>
      </c>
      <c r="D123" s="34">
        <f t="shared" si="17"/>
        <v>2050374.53</v>
      </c>
      <c r="E123" s="34">
        <f t="shared" si="17"/>
        <v>0</v>
      </c>
      <c r="F123" s="34">
        <f t="shared" si="17"/>
        <v>0</v>
      </c>
      <c r="G123" s="18">
        <f t="shared" si="17"/>
        <v>2050374.53</v>
      </c>
    </row>
    <row r="124" spans="1:7" ht="11.25" customHeight="1" x14ac:dyDescent="0.3">
      <c r="A124" s="36" t="s">
        <v>39</v>
      </c>
      <c r="B124" s="37">
        <v>0</v>
      </c>
      <c r="C124" s="38">
        <v>0</v>
      </c>
      <c r="D124" s="38">
        <f>SUM(B124:C124)</f>
        <v>0</v>
      </c>
      <c r="E124" s="38">
        <v>0</v>
      </c>
      <c r="F124" s="38">
        <f t="shared" si="11"/>
        <v>0</v>
      </c>
      <c r="G124" s="21">
        <f t="shared" si="8"/>
        <v>0</v>
      </c>
    </row>
    <row r="125" spans="1:7" ht="11.25" customHeight="1" x14ac:dyDescent="0.3">
      <c r="A125" s="36" t="s">
        <v>38</v>
      </c>
      <c r="B125" s="37">
        <v>0</v>
      </c>
      <c r="C125" s="38">
        <v>0</v>
      </c>
      <c r="D125" s="38">
        <f t="shared" ref="D125:D132" si="18">SUM(B125:C125)</f>
        <v>0</v>
      </c>
      <c r="E125" s="38">
        <v>0</v>
      </c>
      <c r="F125" s="38">
        <f t="shared" si="11"/>
        <v>0</v>
      </c>
      <c r="G125" s="21">
        <f t="shared" si="8"/>
        <v>0</v>
      </c>
    </row>
    <row r="126" spans="1:7" ht="11.25" customHeight="1" x14ac:dyDescent="0.3">
      <c r="A126" s="36" t="s">
        <v>37</v>
      </c>
      <c r="B126" s="37">
        <v>0</v>
      </c>
      <c r="C126" s="38">
        <v>0</v>
      </c>
      <c r="D126" s="38">
        <f t="shared" si="18"/>
        <v>0</v>
      </c>
      <c r="E126" s="38">
        <v>0</v>
      </c>
      <c r="F126" s="38">
        <f t="shared" si="11"/>
        <v>0</v>
      </c>
      <c r="G126" s="21">
        <f t="shared" si="8"/>
        <v>0</v>
      </c>
    </row>
    <row r="127" spans="1:7" ht="11.25" customHeight="1" x14ac:dyDescent="0.3">
      <c r="A127" s="36" t="s">
        <v>36</v>
      </c>
      <c r="B127" s="37">
        <v>0</v>
      </c>
      <c r="C127" s="38">
        <v>0</v>
      </c>
      <c r="D127" s="38">
        <f t="shared" si="18"/>
        <v>0</v>
      </c>
      <c r="E127" s="38">
        <v>0</v>
      </c>
      <c r="F127" s="38">
        <f t="shared" si="11"/>
        <v>0</v>
      </c>
      <c r="G127" s="21">
        <f t="shared" si="8"/>
        <v>0</v>
      </c>
    </row>
    <row r="128" spans="1:7" ht="11.25" customHeight="1" x14ac:dyDescent="0.3">
      <c r="A128" s="36" t="s">
        <v>35</v>
      </c>
      <c r="B128" s="37">
        <v>2050374.53</v>
      </c>
      <c r="C128" s="38">
        <v>0</v>
      </c>
      <c r="D128" s="38">
        <f t="shared" si="18"/>
        <v>2050374.53</v>
      </c>
      <c r="E128" s="38">
        <v>0</v>
      </c>
      <c r="F128" s="38">
        <f t="shared" si="11"/>
        <v>0</v>
      </c>
      <c r="G128" s="21">
        <f t="shared" si="8"/>
        <v>2050374.53</v>
      </c>
    </row>
    <row r="129" spans="1:11" ht="11.25" customHeight="1" x14ac:dyDescent="0.3">
      <c r="A129" s="36" t="s">
        <v>34</v>
      </c>
      <c r="B129" s="37">
        <v>0</v>
      </c>
      <c r="C129" s="38">
        <v>0</v>
      </c>
      <c r="D129" s="38">
        <f t="shared" si="18"/>
        <v>0</v>
      </c>
      <c r="E129" s="38">
        <v>0</v>
      </c>
      <c r="F129" s="38">
        <f t="shared" si="11"/>
        <v>0</v>
      </c>
      <c r="G129" s="21">
        <f t="shared" si="8"/>
        <v>0</v>
      </c>
    </row>
    <row r="130" spans="1:11" ht="11.25" customHeight="1" x14ac:dyDescent="0.3">
      <c r="A130" s="36" t="s">
        <v>33</v>
      </c>
      <c r="B130" s="37">
        <v>0</v>
      </c>
      <c r="C130" s="38">
        <v>0</v>
      </c>
      <c r="D130" s="38">
        <f t="shared" si="18"/>
        <v>0</v>
      </c>
      <c r="E130" s="38">
        <v>0</v>
      </c>
      <c r="F130" s="38">
        <f t="shared" si="11"/>
        <v>0</v>
      </c>
      <c r="G130" s="21">
        <f t="shared" si="8"/>
        <v>0</v>
      </c>
    </row>
    <row r="131" spans="1:11" ht="11.25" customHeight="1" x14ac:dyDescent="0.3">
      <c r="A131" s="36" t="s">
        <v>32</v>
      </c>
      <c r="B131" s="37">
        <v>0</v>
      </c>
      <c r="C131" s="38">
        <v>0</v>
      </c>
      <c r="D131" s="38">
        <f t="shared" si="18"/>
        <v>0</v>
      </c>
      <c r="E131" s="38">
        <v>0</v>
      </c>
      <c r="F131" s="38">
        <f t="shared" si="11"/>
        <v>0</v>
      </c>
      <c r="G131" s="21">
        <f t="shared" si="8"/>
        <v>0</v>
      </c>
    </row>
    <row r="132" spans="1:11" ht="11.25" customHeight="1" x14ac:dyDescent="0.3">
      <c r="A132" s="36" t="s">
        <v>31</v>
      </c>
      <c r="B132" s="37">
        <v>0</v>
      </c>
      <c r="C132" s="38">
        <v>0</v>
      </c>
      <c r="D132" s="38">
        <f t="shared" si="18"/>
        <v>0</v>
      </c>
      <c r="E132" s="38">
        <v>0</v>
      </c>
      <c r="F132" s="38">
        <f t="shared" si="11"/>
        <v>0</v>
      </c>
      <c r="G132" s="21">
        <f t="shared" si="8"/>
        <v>0</v>
      </c>
    </row>
    <row r="133" spans="1:11" s="6" customFormat="1" ht="11.25" customHeight="1" x14ac:dyDescent="0.3">
      <c r="A133" s="35" t="s">
        <v>30</v>
      </c>
      <c r="B133" s="34">
        <f t="shared" ref="B133:G133" si="19">SUM(B134:B136)</f>
        <v>253450023</v>
      </c>
      <c r="C133" s="34">
        <f t="shared" si="19"/>
        <v>0</v>
      </c>
      <c r="D133" s="34">
        <f t="shared" si="19"/>
        <v>253450023</v>
      </c>
      <c r="E133" s="34">
        <f t="shared" si="19"/>
        <v>183103272</v>
      </c>
      <c r="F133" s="34">
        <f t="shared" si="19"/>
        <v>183103272</v>
      </c>
      <c r="G133" s="18">
        <f t="shared" si="19"/>
        <v>70346751</v>
      </c>
    </row>
    <row r="134" spans="1:11" ht="11.25" customHeight="1" x14ac:dyDescent="0.3">
      <c r="A134" s="36" t="s">
        <v>29</v>
      </c>
      <c r="B134" s="37">
        <v>253450023</v>
      </c>
      <c r="C134" s="38">
        <v>0</v>
      </c>
      <c r="D134" s="38">
        <f>SUM(B134:C134)</f>
        <v>253450023</v>
      </c>
      <c r="E134" s="38">
        <v>183103272</v>
      </c>
      <c r="F134" s="38">
        <f t="shared" si="11"/>
        <v>183103272</v>
      </c>
      <c r="G134" s="21">
        <f t="shared" si="8"/>
        <v>70346751</v>
      </c>
    </row>
    <row r="135" spans="1:11" ht="11.25" customHeight="1" x14ac:dyDescent="0.3">
      <c r="A135" s="36" t="s">
        <v>28</v>
      </c>
      <c r="B135" s="37">
        <v>0</v>
      </c>
      <c r="C135" s="38">
        <v>0</v>
      </c>
      <c r="D135" s="38">
        <f t="shared" ref="D135:D136" si="20">SUM(B135:C135)</f>
        <v>0</v>
      </c>
      <c r="E135" s="38">
        <v>0</v>
      </c>
      <c r="F135" s="38">
        <f t="shared" si="11"/>
        <v>0</v>
      </c>
      <c r="G135" s="21">
        <f t="shared" si="8"/>
        <v>0</v>
      </c>
    </row>
    <row r="136" spans="1:11" ht="11.25" customHeight="1" x14ac:dyDescent="0.3">
      <c r="A136" s="36" t="s">
        <v>27</v>
      </c>
      <c r="B136" s="37">
        <v>0</v>
      </c>
      <c r="C136" s="38">
        <v>0</v>
      </c>
      <c r="D136" s="38">
        <f t="shared" si="20"/>
        <v>0</v>
      </c>
      <c r="E136" s="38">
        <v>0</v>
      </c>
      <c r="F136" s="38">
        <f t="shared" si="11"/>
        <v>0</v>
      </c>
      <c r="G136" s="21">
        <f t="shared" si="8"/>
        <v>0</v>
      </c>
    </row>
    <row r="137" spans="1:11" s="6" customFormat="1" ht="11.25" customHeight="1" x14ac:dyDescent="0.3">
      <c r="A137" s="40" t="s">
        <v>26</v>
      </c>
      <c r="B137" s="34">
        <f>SUM(B138:B145)</f>
        <v>0</v>
      </c>
      <c r="C137" s="34">
        <f>SUM(C138:C145)</f>
        <v>0</v>
      </c>
      <c r="D137" s="34">
        <f>SUM(D138:D145)</f>
        <v>0</v>
      </c>
      <c r="E137" s="34">
        <f>SUM(E138:E145)</f>
        <v>0</v>
      </c>
      <c r="F137" s="34">
        <f>SUM(F138:F145)</f>
        <v>0</v>
      </c>
      <c r="G137" s="17">
        <f t="shared" si="8"/>
        <v>0</v>
      </c>
      <c r="J137" s="7"/>
      <c r="K137" s="11"/>
    </row>
    <row r="138" spans="1:11" ht="11.25" customHeight="1" x14ac:dyDescent="0.3">
      <c r="A138" s="36" t="s">
        <v>25</v>
      </c>
      <c r="B138" s="37">
        <v>0</v>
      </c>
      <c r="C138" s="38">
        <v>0</v>
      </c>
      <c r="D138" s="38">
        <v>0</v>
      </c>
      <c r="E138" s="38">
        <v>0</v>
      </c>
      <c r="F138" s="38">
        <f t="shared" si="11"/>
        <v>0</v>
      </c>
      <c r="G138" s="21">
        <f t="shared" si="8"/>
        <v>0</v>
      </c>
    </row>
    <row r="139" spans="1:11" ht="11.25" customHeight="1" x14ac:dyDescent="0.3">
      <c r="A139" s="36" t="s">
        <v>24</v>
      </c>
      <c r="B139" s="37">
        <v>0</v>
      </c>
      <c r="C139" s="38">
        <v>0</v>
      </c>
      <c r="D139" s="38">
        <v>0</v>
      </c>
      <c r="E139" s="38">
        <v>0</v>
      </c>
      <c r="F139" s="38">
        <f t="shared" si="11"/>
        <v>0</v>
      </c>
      <c r="G139" s="21">
        <f t="shared" si="8"/>
        <v>0</v>
      </c>
    </row>
    <row r="140" spans="1:11" ht="11.25" customHeight="1" x14ac:dyDescent="0.3">
      <c r="A140" s="36" t="s">
        <v>23</v>
      </c>
      <c r="B140" s="37">
        <v>0</v>
      </c>
      <c r="C140" s="38">
        <v>0</v>
      </c>
      <c r="D140" s="38">
        <v>0</v>
      </c>
      <c r="E140" s="38">
        <v>0</v>
      </c>
      <c r="F140" s="38">
        <f t="shared" si="11"/>
        <v>0</v>
      </c>
      <c r="G140" s="21">
        <f t="shared" si="8"/>
        <v>0</v>
      </c>
    </row>
    <row r="141" spans="1:11" ht="11.25" customHeight="1" x14ac:dyDescent="0.3">
      <c r="A141" s="36" t="s">
        <v>22</v>
      </c>
      <c r="B141" s="37">
        <v>0</v>
      </c>
      <c r="C141" s="38">
        <v>0</v>
      </c>
      <c r="D141" s="38">
        <v>0</v>
      </c>
      <c r="E141" s="38">
        <v>0</v>
      </c>
      <c r="F141" s="38">
        <f t="shared" si="11"/>
        <v>0</v>
      </c>
      <c r="G141" s="21">
        <f t="shared" si="8"/>
        <v>0</v>
      </c>
    </row>
    <row r="142" spans="1:11" ht="11.25" customHeight="1" x14ac:dyDescent="0.3">
      <c r="A142" s="36" t="s">
        <v>21</v>
      </c>
      <c r="B142" s="37">
        <v>0</v>
      </c>
      <c r="C142" s="38">
        <v>0</v>
      </c>
      <c r="D142" s="38">
        <v>0</v>
      </c>
      <c r="E142" s="38">
        <v>0</v>
      </c>
      <c r="F142" s="38">
        <f t="shared" si="11"/>
        <v>0</v>
      </c>
      <c r="G142" s="21">
        <f t="shared" si="8"/>
        <v>0</v>
      </c>
    </row>
    <row r="143" spans="1:11" ht="11.25" customHeight="1" x14ac:dyDescent="0.3">
      <c r="A143" s="41" t="s">
        <v>20</v>
      </c>
      <c r="B143" s="37">
        <v>0</v>
      </c>
      <c r="C143" s="38">
        <v>0</v>
      </c>
      <c r="D143" s="38">
        <v>0</v>
      </c>
      <c r="E143" s="38">
        <v>0</v>
      </c>
      <c r="F143" s="38">
        <f t="shared" si="11"/>
        <v>0</v>
      </c>
      <c r="G143" s="21">
        <f t="shared" si="8"/>
        <v>0</v>
      </c>
    </row>
    <row r="144" spans="1:11" ht="11.25" customHeight="1" x14ac:dyDescent="0.3">
      <c r="A144" s="36" t="s">
        <v>19</v>
      </c>
      <c r="B144" s="37">
        <v>0</v>
      </c>
      <c r="C144" s="38">
        <v>0</v>
      </c>
      <c r="D144" s="38">
        <v>0</v>
      </c>
      <c r="E144" s="38">
        <v>0</v>
      </c>
      <c r="F144" s="38">
        <f t="shared" si="11"/>
        <v>0</v>
      </c>
      <c r="G144" s="21">
        <f t="shared" si="8"/>
        <v>0</v>
      </c>
    </row>
    <row r="145" spans="1:7" ht="11.25" customHeight="1" x14ac:dyDescent="0.3">
      <c r="A145" s="36" t="s">
        <v>18</v>
      </c>
      <c r="B145" s="37">
        <v>0</v>
      </c>
      <c r="C145" s="38">
        <v>0</v>
      </c>
      <c r="D145" s="38">
        <v>0</v>
      </c>
      <c r="E145" s="38">
        <v>0</v>
      </c>
      <c r="F145" s="38">
        <f t="shared" si="11"/>
        <v>0</v>
      </c>
      <c r="G145" s="21">
        <f t="shared" si="8"/>
        <v>0</v>
      </c>
    </row>
    <row r="146" spans="1:7" s="6" customFormat="1" ht="11.25" customHeight="1" x14ac:dyDescent="0.3">
      <c r="A146" s="35" t="s">
        <v>17</v>
      </c>
      <c r="B146" s="34">
        <f>SUM(B147:B149)</f>
        <v>0</v>
      </c>
      <c r="C146" s="34">
        <f>SUM(C147:C149)</f>
        <v>0</v>
      </c>
      <c r="D146" s="34">
        <f>SUM(D147:D149)</f>
        <v>0</v>
      </c>
      <c r="E146" s="34">
        <f>SUM(E147:E149)</f>
        <v>0</v>
      </c>
      <c r="F146" s="34">
        <f>SUM(F147:F149)</f>
        <v>0</v>
      </c>
      <c r="G146" s="17">
        <f t="shared" si="8"/>
        <v>0</v>
      </c>
    </row>
    <row r="147" spans="1:7" ht="11.25" customHeight="1" x14ac:dyDescent="0.3">
      <c r="A147" s="36" t="s">
        <v>16</v>
      </c>
      <c r="B147" s="37">
        <v>0</v>
      </c>
      <c r="C147" s="38">
        <v>0</v>
      </c>
      <c r="D147" s="38">
        <v>0</v>
      </c>
      <c r="E147" s="38">
        <v>0</v>
      </c>
      <c r="F147" s="38">
        <f t="shared" si="11"/>
        <v>0</v>
      </c>
      <c r="G147" s="21">
        <f t="shared" si="8"/>
        <v>0</v>
      </c>
    </row>
    <row r="148" spans="1:7" ht="11.25" customHeight="1" x14ac:dyDescent="0.3">
      <c r="A148" s="22" t="s">
        <v>15</v>
      </c>
      <c r="B148" s="20">
        <v>0</v>
      </c>
      <c r="C148" s="21">
        <v>0</v>
      </c>
      <c r="D148" s="21">
        <v>0</v>
      </c>
      <c r="E148" s="21">
        <v>0</v>
      </c>
      <c r="F148" s="21">
        <f t="shared" si="11"/>
        <v>0</v>
      </c>
      <c r="G148" s="21">
        <f t="shared" ref="G148:G157" si="21">D148-E148</f>
        <v>0</v>
      </c>
    </row>
    <row r="149" spans="1:7" ht="11.25" customHeight="1" x14ac:dyDescent="0.3">
      <c r="A149" s="22" t="s">
        <v>14</v>
      </c>
      <c r="B149" s="20">
        <v>0</v>
      </c>
      <c r="C149" s="21">
        <v>0</v>
      </c>
      <c r="D149" s="21">
        <v>0</v>
      </c>
      <c r="E149" s="21">
        <v>0</v>
      </c>
      <c r="F149" s="21">
        <f t="shared" si="11"/>
        <v>0</v>
      </c>
      <c r="G149" s="21">
        <f t="shared" si="21"/>
        <v>0</v>
      </c>
    </row>
    <row r="150" spans="1:7" s="6" customFormat="1" ht="11.25" customHeight="1" x14ac:dyDescent="0.3">
      <c r="A150" s="25" t="s">
        <v>13</v>
      </c>
      <c r="B150" s="18">
        <f>SUM(B151:B157)</f>
        <v>0</v>
      </c>
      <c r="C150" s="18">
        <f>SUM(C151:C157)</f>
        <v>0</v>
      </c>
      <c r="D150" s="18">
        <f>SUM(D151:D157)</f>
        <v>0</v>
      </c>
      <c r="E150" s="18">
        <f>SUM(E151:E157)</f>
        <v>0</v>
      </c>
      <c r="F150" s="18">
        <f>SUM(F151:F157)</f>
        <v>0</v>
      </c>
      <c r="G150" s="17">
        <f t="shared" si="21"/>
        <v>0</v>
      </c>
    </row>
    <row r="151" spans="1:7" ht="11.25" customHeight="1" x14ac:dyDescent="0.3">
      <c r="A151" s="22" t="s">
        <v>12</v>
      </c>
      <c r="B151" s="20"/>
      <c r="C151" s="21"/>
      <c r="D151" s="21"/>
      <c r="E151" s="21">
        <v>0</v>
      </c>
      <c r="F151" s="21">
        <f t="shared" si="11"/>
        <v>0</v>
      </c>
      <c r="G151" s="21">
        <f t="shared" si="21"/>
        <v>0</v>
      </c>
    </row>
    <row r="152" spans="1:7" ht="11.25" customHeight="1" x14ac:dyDescent="0.3">
      <c r="A152" s="22" t="s">
        <v>11</v>
      </c>
      <c r="B152" s="20">
        <v>0</v>
      </c>
      <c r="C152" s="21">
        <v>0</v>
      </c>
      <c r="D152" s="21">
        <v>0</v>
      </c>
      <c r="E152" s="21">
        <v>0</v>
      </c>
      <c r="F152" s="21">
        <f t="shared" ref="F152:F157" si="22">E152</f>
        <v>0</v>
      </c>
      <c r="G152" s="21">
        <f t="shared" si="21"/>
        <v>0</v>
      </c>
    </row>
    <row r="153" spans="1:7" ht="11.25" customHeight="1" x14ac:dyDescent="0.3">
      <c r="A153" s="22" t="s">
        <v>10</v>
      </c>
      <c r="B153" s="20">
        <v>0</v>
      </c>
      <c r="C153" s="21">
        <v>0</v>
      </c>
      <c r="D153" s="21">
        <v>0</v>
      </c>
      <c r="E153" s="21">
        <v>0</v>
      </c>
      <c r="F153" s="21">
        <f t="shared" si="22"/>
        <v>0</v>
      </c>
      <c r="G153" s="21">
        <f t="shared" si="21"/>
        <v>0</v>
      </c>
    </row>
    <row r="154" spans="1:7" ht="11.25" customHeight="1" x14ac:dyDescent="0.3">
      <c r="A154" s="22" t="s">
        <v>9</v>
      </c>
      <c r="B154" s="20">
        <v>0</v>
      </c>
      <c r="C154" s="21">
        <v>0</v>
      </c>
      <c r="D154" s="21">
        <v>0</v>
      </c>
      <c r="E154" s="21">
        <v>0</v>
      </c>
      <c r="F154" s="21">
        <f t="shared" si="22"/>
        <v>0</v>
      </c>
      <c r="G154" s="21">
        <f t="shared" si="21"/>
        <v>0</v>
      </c>
    </row>
    <row r="155" spans="1:7" ht="11.25" customHeight="1" x14ac:dyDescent="0.3">
      <c r="A155" s="22" t="s">
        <v>8</v>
      </c>
      <c r="B155" s="20">
        <v>0</v>
      </c>
      <c r="C155" s="21">
        <v>0</v>
      </c>
      <c r="D155" s="21">
        <v>0</v>
      </c>
      <c r="E155" s="21">
        <v>0</v>
      </c>
      <c r="F155" s="21">
        <f t="shared" si="22"/>
        <v>0</v>
      </c>
      <c r="G155" s="21">
        <f t="shared" si="21"/>
        <v>0</v>
      </c>
    </row>
    <row r="156" spans="1:7" ht="11.25" customHeight="1" x14ac:dyDescent="0.3">
      <c r="A156" s="22" t="s">
        <v>7</v>
      </c>
      <c r="B156" s="20">
        <v>0</v>
      </c>
      <c r="C156" s="21">
        <v>0</v>
      </c>
      <c r="D156" s="21">
        <v>0</v>
      </c>
      <c r="E156" s="21">
        <v>0</v>
      </c>
      <c r="F156" s="21">
        <f t="shared" si="22"/>
        <v>0</v>
      </c>
      <c r="G156" s="21">
        <f t="shared" si="21"/>
        <v>0</v>
      </c>
    </row>
    <row r="157" spans="1:7" ht="11.25" customHeight="1" x14ac:dyDescent="0.3">
      <c r="A157" s="22" t="s">
        <v>6</v>
      </c>
      <c r="B157" s="20">
        <v>0</v>
      </c>
      <c r="C157" s="21">
        <v>0</v>
      </c>
      <c r="D157" s="21">
        <v>0</v>
      </c>
      <c r="E157" s="21">
        <v>0</v>
      </c>
      <c r="F157" s="21">
        <f t="shared" si="22"/>
        <v>0</v>
      </c>
      <c r="G157" s="21">
        <f t="shared" si="21"/>
        <v>0</v>
      </c>
    </row>
    <row r="158" spans="1:7" ht="3.75" customHeight="1" x14ac:dyDescent="0.3">
      <c r="A158" s="42"/>
      <c r="B158" s="20"/>
      <c r="C158" s="21"/>
      <c r="D158" s="21"/>
      <c r="E158" s="21"/>
      <c r="F158" s="21"/>
      <c r="G158" s="21"/>
    </row>
    <row r="159" spans="1:7" ht="11.25" customHeight="1" x14ac:dyDescent="0.3">
      <c r="A159" s="43" t="s">
        <v>5</v>
      </c>
      <c r="B159" s="18">
        <f>B8+B84</f>
        <v>2591877332.5299997</v>
      </c>
      <c r="C159" s="18">
        <f>C8+C84</f>
        <v>37927834.399999999</v>
      </c>
      <c r="D159" s="18">
        <f>D8+D84</f>
        <v>2629805166.9299998</v>
      </c>
      <c r="E159" s="18">
        <f>E8+E84</f>
        <v>2304111451</v>
      </c>
      <c r="F159" s="18">
        <f>F8+F84</f>
        <v>2304111451</v>
      </c>
      <c r="G159" s="17">
        <f>D159-E159-1</f>
        <v>325693714.92999983</v>
      </c>
    </row>
    <row r="160" spans="1:7" ht="3.75" customHeight="1" thickBot="1" x14ac:dyDescent="0.35">
      <c r="A160" s="44"/>
      <c r="B160" s="45"/>
      <c r="C160" s="46"/>
      <c r="D160" s="46"/>
      <c r="E160" s="46"/>
      <c r="F160" s="46"/>
      <c r="G160" s="46"/>
    </row>
    <row r="162" spans="2:7" ht="11.25" customHeight="1" x14ac:dyDescent="0.3">
      <c r="B162" s="2"/>
      <c r="C162" s="2"/>
      <c r="D162" s="2"/>
      <c r="E162" s="2"/>
      <c r="F162" s="2"/>
      <c r="G162" s="2"/>
    </row>
    <row r="163" spans="2:7" ht="11.25" customHeight="1" x14ac:dyDescent="0.3">
      <c r="B163" s="2"/>
      <c r="C163" s="2"/>
      <c r="D163" s="2"/>
      <c r="E163" s="2"/>
      <c r="F163" s="2"/>
      <c r="G163" s="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59055118110236227" bottom="0" header="0.31496062992125984" footer="0.31496062992125984"/>
  <pageSetup scale="4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 a)</vt:lpstr>
      <vt:lpstr>'Formato 6 a)'!Área_de_impresión</vt:lpstr>
      <vt:lpstr>'Formato 6 a)'!Títulos_a_imprimir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López Rodríguez</dc:creator>
  <cp:lastModifiedBy>juan alberto Gamez Rosas</cp:lastModifiedBy>
  <cp:lastPrinted>2020-07-30T18:08:19Z</cp:lastPrinted>
  <dcterms:created xsi:type="dcterms:W3CDTF">2014-11-06T23:32:06Z</dcterms:created>
  <dcterms:modified xsi:type="dcterms:W3CDTF">2020-08-02T02:05:49Z</dcterms:modified>
</cp:coreProperties>
</file>