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 tabRatio="918"/>
  </bookViews>
  <sheets>
    <sheet name="Formato 6 c)" sheetId="83" r:id="rId1"/>
  </sheets>
  <definedNames>
    <definedName name="ANEXO">#REF!</definedName>
    <definedName name="_xlnm.Print_Area" localSheetId="0">'Formato 6 c)'!$A$1:$G$84</definedName>
    <definedName name="_xlnm.Print_Titles" localSheetId="0">'Formato 6 c)'!$1:$7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G83" i="83"/>
  <c r="F83"/>
  <c r="E83"/>
  <c r="D83" s="1"/>
  <c r="C83"/>
  <c r="B83"/>
  <c r="G81"/>
  <c r="G80"/>
  <c r="G79"/>
  <c r="G78"/>
  <c r="G77"/>
  <c r="F77"/>
  <c r="E77"/>
  <c r="D77"/>
  <c r="C77"/>
  <c r="B77"/>
  <c r="G76"/>
  <c r="G75"/>
  <c r="G74"/>
  <c r="G73"/>
  <c r="G72"/>
  <c r="G71"/>
  <c r="G70"/>
  <c r="G69"/>
  <c r="G68"/>
  <c r="G67"/>
  <c r="G66"/>
  <c r="F66"/>
  <c r="E66"/>
  <c r="D66"/>
  <c r="C66"/>
  <c r="B66"/>
  <c r="G65"/>
  <c r="G64"/>
  <c r="F64"/>
  <c r="D64"/>
  <c r="G63"/>
  <c r="F63"/>
  <c r="D63"/>
  <c r="G62" s="1"/>
  <c r="F62"/>
  <c r="D62"/>
  <c r="G61"/>
  <c r="F61"/>
  <c r="D61"/>
  <c r="G60"/>
  <c r="F60"/>
  <c r="D60"/>
  <c r="G59" l="1"/>
  <c r="F59"/>
  <c r="D59" l="1"/>
  <c r="G58" s="1"/>
  <c r="F58"/>
  <c r="D58"/>
  <c r="G57" s="1"/>
  <c r="F57"/>
  <c r="E57"/>
  <c r="D57"/>
  <c r="C57"/>
  <c r="B57"/>
  <c r="G56"/>
  <c r="G55"/>
  <c r="F55"/>
  <c r="D55"/>
  <c r="G54"/>
  <c r="F54"/>
  <c r="D54"/>
  <c r="G53"/>
  <c r="F53"/>
  <c r="D53"/>
  <c r="G52"/>
  <c r="F52"/>
  <c r="D52"/>
  <c r="G51"/>
  <c r="F51"/>
  <c r="D51"/>
  <c r="G50"/>
  <c r="F50"/>
  <c r="D50"/>
  <c r="G49" s="1"/>
  <c r="F49"/>
  <c r="D49"/>
  <c r="G48"/>
  <c r="F48"/>
  <c r="D48"/>
  <c r="G47"/>
  <c r="F47"/>
  <c r="E47"/>
  <c r="D47"/>
  <c r="C47"/>
  <c r="B47"/>
  <c r="G46"/>
  <c r="F46"/>
  <c r="E46"/>
  <c r="D46"/>
  <c r="C46"/>
  <c r="B46"/>
  <c r="G45"/>
  <c r="G44"/>
  <c r="G43"/>
  <c r="G42"/>
  <c r="G41"/>
  <c r="G40"/>
  <c r="F40"/>
  <c r="E40"/>
  <c r="D40"/>
  <c r="C40"/>
  <c r="B40"/>
  <c r="G39"/>
  <c r="G38"/>
  <c r="F38"/>
  <c r="D38"/>
  <c r="G37"/>
  <c r="F37"/>
  <c r="D37"/>
  <c r="G36"/>
  <c r="F36"/>
  <c r="D36"/>
  <c r="G35"/>
  <c r="F35"/>
  <c r="D35"/>
  <c r="G34"/>
  <c r="F34"/>
  <c r="D34"/>
  <c r="G33"/>
  <c r="F33"/>
  <c r="D33"/>
  <c r="G32"/>
  <c r="F32"/>
  <c r="D32"/>
  <c r="G31"/>
  <c r="F31"/>
  <c r="D31"/>
  <c r="G30" s="1"/>
  <c r="F30"/>
  <c r="D30"/>
  <c r="G29" l="1"/>
  <c r="F29"/>
  <c r="E29"/>
  <c r="D29"/>
  <c r="C29"/>
  <c r="B29"/>
  <c r="G28"/>
  <c r="G27" s="1"/>
  <c r="F27"/>
  <c r="D27"/>
  <c r="G26"/>
  <c r="F26"/>
  <c r="D26"/>
  <c r="G25" s="1"/>
  <c r="F25"/>
  <c r="D25"/>
  <c r="G24" s="1"/>
  <c r="F24"/>
  <c r="D24"/>
  <c r="G23" s="1"/>
  <c r="F23"/>
  <c r="D23"/>
  <c r="G22"/>
  <c r="F22"/>
  <c r="D22"/>
  <c r="G21" s="1"/>
  <c r="F21"/>
  <c r="D21"/>
  <c r="G20"/>
  <c r="F20"/>
  <c r="E20"/>
  <c r="D20"/>
  <c r="C20"/>
  <c r="B20"/>
  <c r="G18" s="1"/>
  <c r="F18"/>
  <c r="D18"/>
  <c r="G17" s="1"/>
  <c r="F17"/>
  <c r="D17"/>
  <c r="G16" s="1"/>
  <c r="F16"/>
  <c r="D16"/>
  <c r="G15" s="1"/>
  <c r="F15"/>
  <c r="D15"/>
  <c r="G14" s="1"/>
  <c r="F14"/>
  <c r="D14"/>
  <c r="G13" s="1"/>
  <c r="F13"/>
  <c r="D13"/>
  <c r="G12" s="1"/>
  <c r="F12"/>
  <c r="D12"/>
  <c r="G11" s="1"/>
  <c r="F11"/>
  <c r="D11"/>
  <c r="G10" l="1"/>
  <c r="F10" s="1"/>
  <c r="E10"/>
  <c r="D10"/>
  <c r="C10"/>
  <c r="B10"/>
  <c r="G9"/>
  <c r="F9"/>
  <c r="E9"/>
  <c r="D9"/>
  <c r="C9"/>
  <c r="B9"/>
</calcChain>
</file>

<file path=xl/sharedStrings.xml><?xml version="1.0" encoding="utf-8"?>
<sst xmlns="http://schemas.openxmlformats.org/spreadsheetml/2006/main" count="80" uniqueCount="48">
  <si>
    <t xml:space="preserve">Modificado </t>
  </si>
  <si>
    <t>Devengado</t>
  </si>
  <si>
    <t>Egresos</t>
  </si>
  <si>
    <t>Pagado</t>
  </si>
  <si>
    <t>Clasificación Funcional (Finalidad y Función)</t>
  </si>
  <si>
    <t>Concepto (c)</t>
  </si>
  <si>
    <t>(PESOS)</t>
  </si>
  <si>
    <t>III. Total de Egresos (III = I + II)</t>
  </si>
  <si>
    <t xml:space="preserve">Ampliaciones/ (Reducciones) </t>
  </si>
  <si>
    <t>Aprobado (d)</t>
  </si>
  <si>
    <t>Subejercicio (e)</t>
  </si>
  <si>
    <t>Estado Analítico del Ejercicio del Presupuesto de Egresos Detallado - LDF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</si>
  <si>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</si>
  <si>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</si>
  <si>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</si>
  <si>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</si>
  <si>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</si>
  <si>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</si>
  <si>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</si>
  <si>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</si>
  <si>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</si>
  <si>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</si>
  <si>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</si>
  <si>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</si>
  <si>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</si>
  <si>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</si>
  <si>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</si>
  <si>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</si>
  <si>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</si>
  <si>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</si>
  <si>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</si>
  <si>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</si>
  <si>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</si>
  <si>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</si>
  <si>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</si>
  <si>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</si>
  <si>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</si>
  <si>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</si>
  <si>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</si>
  <si>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</si>
  <si>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</si>
  <si>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</si>
  <si>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</si>
  <si>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</si>
  <si>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</si>
  <si>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</si>
  <si>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MUNICIPIO DE JUAREZ, CHIHUAHUA</t>
  </si>
  <si>
    <t>Del 01 de enero al 31 de marzo de 2020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</si>
</sst>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166" fontId="6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166" fontId="13" fillId="0" borderId="0" xfId="0" applyNumberFormat="1" applyFont="1"/>
    <xf numFmtId="37" fontId="0" fillId="0" borderId="0" xfId="0" applyNumberFormat="1" applyAlignment="1">
      <alignment horizontal="right"/>
    </xf>
    <xf numFmtId="37" fontId="13" fillId="0" borderId="0" xfId="0" applyNumberFormat="1" applyFont="1" applyAlignment="1">
      <alignment horizontal="right"/>
    </xf>
    <xf numFmtId="37" fontId="0" fillId="0" borderId="0" xfId="0" applyNumberFormat="1"/>
    <xf numFmtId="0" fontId="12" fillId="4" borderId="3" xfId="0" applyFont="1" applyFill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37" fontId="5" fillId="0" borderId="2" xfId="1" applyNumberFormat="1" applyFont="1" applyBorder="1" applyAlignment="1">
      <alignment horizontal="right" vertical="center"/>
    </xf>
    <xf numFmtId="37" fontId="6" fillId="0" borderId="2" xfId="1" applyNumberFormat="1" applyFont="1" applyBorder="1" applyAlignment="1">
      <alignment horizontal="right" vertical="center"/>
    </xf>
    <xf numFmtId="37" fontId="5" fillId="0" borderId="4" xfId="0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37" fontId="6" fillId="0" borderId="0" xfId="1" applyNumberFormat="1" applyFont="1" applyBorder="1" applyAlignment="1">
      <alignment horizontal="right" vertical="center"/>
    </xf>
    <xf numFmtId="37" fontId="6" fillId="5" borderId="0" xfId="1" applyNumberFormat="1" applyFont="1" applyFill="1" applyBorder="1" applyAlignment="1">
      <alignment horizontal="right" vertical="center"/>
    </xf>
    <xf numFmtId="37" fontId="5" fillId="5" borderId="0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37" fontId="5" fillId="0" borderId="10" xfId="1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37" fontId="5" fillId="0" borderId="1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 indent="3"/>
    </xf>
    <xf numFmtId="37" fontId="6" fillId="0" borderId="10" xfId="1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 wrapText="1"/>
    </xf>
    <xf numFmtId="37" fontId="6" fillId="0" borderId="10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37" fontId="5" fillId="0" borderId="12" xfId="0" applyNumberFormat="1" applyFont="1" applyBorder="1" applyAlignment="1">
      <alignment horizontal="right" vertical="center"/>
    </xf>
    <xf numFmtId="37" fontId="5" fillId="0" borderId="13" xfId="0" applyNumberFormat="1" applyFont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M87"/>
  <sheetViews>
    <sheetView showGridLines="0" tabSelected="1" workbookViewId="0">
      <selection activeCell="F15" sqref="F15"/>
    </sheetView>
  </sheetViews>
  <sheetFormatPr defaultColWidth="11.42578125" defaultRowHeight="15"/>
  <cols>
    <col min="1" max="1" width="32.7109375" customWidth="1"/>
    <col min="2" max="2" width="11.28515625" bestFit="1" customWidth="1"/>
    <col min="3" max="3" width="12.28515625" bestFit="1" customWidth="1"/>
    <col min="4" max="4" width="10.85546875" bestFit="1" customWidth="1"/>
    <col min="5" max="5" width="9.7109375" bestFit="1" customWidth="1"/>
    <col min="6" max="6" width="9.5703125" bestFit="1" customWidth="1"/>
    <col min="7" max="7" width="13.42578125" bestFit="1" customWidth="1"/>
    <col min="10" max="10" width="15.28515625" bestFit="1" customWidth="1"/>
    <col min="11" max="11" width="15.140625" bestFit="1" customWidth="1"/>
    <col min="12" max="12" width="15.28515625" bestFit="1" customWidth="1"/>
    <col min="13" max="13" width="15.140625" bestFit="1" customWidth="1"/>
  </cols>
  <sheetData>
    <row r="1" spans="1:8">
      <c r="A1" s="36" t="s">
        <v>46</v>
      </c>
      <c r="B1" s="36"/>
      <c r="C1" s="36"/>
      <c r="D1" s="36"/>
      <c r="E1" s="36"/>
      <c r="F1" s="36"/>
      <c r="G1" s="36"/>
    </row>
    <row r="2" spans="1:8">
      <c r="A2" s="36" t="s">
        <v>11</v>
      </c>
      <c r="B2" s="36"/>
      <c r="C2" s="36"/>
      <c r="D2" s="36"/>
      <c r="E2" s="36"/>
      <c r="F2" s="36"/>
      <c r="G2" s="36"/>
    </row>
    <row r="3" spans="1:8">
      <c r="A3" s="36" t="s">
        <v>4</v>
      </c>
      <c r="B3" s="36"/>
      <c r="C3" s="36"/>
      <c r="D3" s="36"/>
      <c r="E3" s="36"/>
      <c r="F3" s="36"/>
      <c r="G3" s="36"/>
    </row>
    <row r="4" spans="1:8">
      <c r="A4" s="37" t="s">
        <v>47</v>
      </c>
      <c r="B4" s="37"/>
      <c r="C4" s="37"/>
      <c r="D4" s="37"/>
      <c r="E4" s="37"/>
      <c r="F4" s="37"/>
      <c r="G4" s="37"/>
    </row>
    <row r="5" spans="1:8">
      <c r="A5" s="36" t="s">
        <v>6</v>
      </c>
      <c r="B5" s="36"/>
      <c r="C5" s="36"/>
      <c r="D5" s="36"/>
      <c r="E5" s="36"/>
      <c r="F5" s="36"/>
      <c r="G5" s="36"/>
    </row>
    <row r="6" spans="1:8">
      <c r="A6" s="34" t="s">
        <v>5</v>
      </c>
      <c r="B6" s="35" t="s">
        <v>2</v>
      </c>
      <c r="C6" s="35"/>
      <c r="D6" s="35"/>
      <c r="E6" s="35"/>
      <c r="F6" s="35"/>
      <c r="G6" s="35" t="s">
        <v>10</v>
      </c>
    </row>
    <row r="7" spans="1:8" ht="22.5">
      <c r="A7" s="34"/>
      <c r="B7" s="9" t="s">
        <v>9</v>
      </c>
      <c r="C7" s="9" t="s">
        <v>8</v>
      </c>
      <c r="D7" s="9" t="s">
        <v>0</v>
      </c>
      <c r="E7" s="9" t="s">
        <v>1</v>
      </c>
      <c r="F7" s="9" t="s">
        <v>3</v>
      </c>
      <c r="G7" s="35"/>
    </row>
    <row r="8" spans="1:8">
      <c r="A8" s="18"/>
      <c r="B8" s="10"/>
      <c r="C8" s="19"/>
      <c r="D8" s="10"/>
      <c r="E8" s="19"/>
      <c r="F8" s="10"/>
      <c r="G8" s="20"/>
    </row>
    <row r="9" spans="1:8" s="4" customFormat="1">
      <c r="A9" s="21" t="s">
        <v>45</v>
      </c>
      <c r="B9" s="11">
        <f>B10+B20+B29+B40</f>
        <v>1104198952.9999998</v>
      </c>
      <c r="C9" s="14">
        <f>C10+C20+C29+C40</f>
        <v>0</v>
      </c>
      <c r="D9" s="11">
        <f>D10+D20+D29+D40</f>
        <v>1104198952.9999998</v>
      </c>
      <c r="E9" s="14">
        <f>E10+E20+E29+E40</f>
        <v>785665621.58000004</v>
      </c>
      <c r="F9" s="11">
        <f>F10+F20+F29+F40</f>
        <v>785665621.58000004</v>
      </c>
      <c r="G9" s="22">
        <f>D9-E9</f>
        <v>318533331.41999972</v>
      </c>
      <c r="H9" s="7"/>
    </row>
    <row r="10" spans="1:8" s="4" customFormat="1" ht="22.5">
      <c r="A10" s="23" t="s">
        <v>43</v>
      </c>
      <c r="B10" s="11">
        <f>SUM(B11:B18)</f>
        <v>488335362.91999996</v>
      </c>
      <c r="C10" s="14">
        <f>SUM(C11:C18)</f>
        <v>0</v>
      </c>
      <c r="D10" s="11">
        <f>SUM(D11:D18)</f>
        <v>488335362.91999996</v>
      </c>
      <c r="E10" s="14">
        <f>SUM(E11:E18)</f>
        <v>266701051.79000002</v>
      </c>
      <c r="F10" s="11">
        <f>E10</f>
        <v>266701051.79000002</v>
      </c>
      <c r="G10" s="24">
        <f>SUM(G11:G18)</f>
        <v>221634311.13</v>
      </c>
      <c r="H10" s="7"/>
    </row>
    <row r="11" spans="1:8">
      <c r="A11" s="25" t="s">
        <v>42</v>
      </c>
      <c r="B11" s="12">
        <v>23785759.600000001</v>
      </c>
      <c r="C11" s="15">
        <v>0</v>
      </c>
      <c r="D11" s="12">
        <f t="shared" ref="D11:D18" si="0">SUM(B11:C11)</f>
        <v>23785759.600000001</v>
      </c>
      <c r="E11" s="15">
        <v>18690013.920000002</v>
      </c>
      <c r="F11" s="12">
        <f t="shared" ref="F11:F18" si="1">E11</f>
        <v>18690013.920000002</v>
      </c>
      <c r="G11" s="26">
        <f t="shared" ref="G11:G18" si="2">D11-E11</f>
        <v>5095745.68</v>
      </c>
      <c r="H11" s="6"/>
    </row>
    <row r="12" spans="1:8">
      <c r="A12" s="25" t="s">
        <v>41</v>
      </c>
      <c r="B12" s="12">
        <v>6527823.1799999997</v>
      </c>
      <c r="C12" s="15">
        <v>0</v>
      </c>
      <c r="D12" s="12">
        <f t="shared" si="0"/>
        <v>6527823.1799999997</v>
      </c>
      <c r="E12" s="15">
        <v>6471843.5</v>
      </c>
      <c r="F12" s="12">
        <f t="shared" si="1"/>
        <v>6471843.5</v>
      </c>
      <c r="G12" s="26">
        <f t="shared" si="2"/>
        <v>55979.679999999702</v>
      </c>
      <c r="H12" s="6"/>
    </row>
    <row r="13" spans="1:8" ht="22.5">
      <c r="A13" s="25" t="s">
        <v>40</v>
      </c>
      <c r="B13" s="12">
        <v>18005351.02</v>
      </c>
      <c r="C13" s="15">
        <v>0</v>
      </c>
      <c r="D13" s="12">
        <f t="shared" si="0"/>
        <v>18005351.02</v>
      </c>
      <c r="E13" s="15">
        <v>13741329.18</v>
      </c>
      <c r="F13" s="12">
        <f t="shared" si="1"/>
        <v>13741329.18</v>
      </c>
      <c r="G13" s="26">
        <f t="shared" si="2"/>
        <v>4264021.84</v>
      </c>
      <c r="H13" s="6"/>
    </row>
    <row r="14" spans="1:8">
      <c r="A14" s="25" t="s">
        <v>39</v>
      </c>
      <c r="B14" s="12">
        <v>0</v>
      </c>
      <c r="C14" s="15">
        <v>0</v>
      </c>
      <c r="D14" s="12">
        <f t="shared" si="0"/>
        <v>0</v>
      </c>
      <c r="E14" s="15">
        <v>0</v>
      </c>
      <c r="F14" s="12">
        <f t="shared" si="1"/>
        <v>0</v>
      </c>
      <c r="G14" s="26">
        <f t="shared" si="2"/>
        <v>0</v>
      </c>
      <c r="H14" s="6"/>
    </row>
    <row r="15" spans="1:8" ht="22.5">
      <c r="A15" s="25" t="s">
        <v>38</v>
      </c>
      <c r="B15" s="12">
        <v>74615528.649999991</v>
      </c>
      <c r="C15" s="15">
        <v>0</v>
      </c>
      <c r="D15" s="12">
        <f t="shared" si="0"/>
        <v>74615528.649999991</v>
      </c>
      <c r="E15" s="15">
        <v>81879944.670000002</v>
      </c>
      <c r="F15" s="12">
        <f t="shared" si="1"/>
        <v>81879944.670000002</v>
      </c>
      <c r="G15" s="26">
        <f t="shared" si="2"/>
        <v>-7264416.0200000107</v>
      </c>
      <c r="H15" s="6"/>
    </row>
    <row r="16" spans="1:8">
      <c r="A16" s="25" t="s">
        <v>37</v>
      </c>
      <c r="B16" s="12">
        <v>0</v>
      </c>
      <c r="C16" s="15">
        <v>0</v>
      </c>
      <c r="D16" s="12">
        <f t="shared" si="0"/>
        <v>0</v>
      </c>
      <c r="E16" s="15">
        <v>0</v>
      </c>
      <c r="F16" s="12">
        <f t="shared" si="1"/>
        <v>0</v>
      </c>
      <c r="G16" s="26">
        <f t="shared" si="2"/>
        <v>0</v>
      </c>
      <c r="H16" s="6"/>
    </row>
    <row r="17" spans="1:10" ht="22.5">
      <c r="A17" s="25" t="s">
        <v>36</v>
      </c>
      <c r="B17" s="12">
        <v>290850720.94999999</v>
      </c>
      <c r="C17" s="15">
        <v>0</v>
      </c>
      <c r="D17" s="12">
        <f t="shared" si="0"/>
        <v>290850720.94999999</v>
      </c>
      <c r="E17" s="15">
        <v>101334395.89</v>
      </c>
      <c r="F17" s="12">
        <f t="shared" si="1"/>
        <v>101334395.89</v>
      </c>
      <c r="G17" s="26">
        <f t="shared" si="2"/>
        <v>189516325.06</v>
      </c>
      <c r="H17" s="6"/>
      <c r="I17" s="8"/>
      <c r="J17" s="8"/>
    </row>
    <row r="18" spans="1:10">
      <c r="A18" s="25" t="s">
        <v>35</v>
      </c>
      <c r="B18" s="12">
        <v>74550179.519999996</v>
      </c>
      <c r="C18" s="15">
        <v>0</v>
      </c>
      <c r="D18" s="12">
        <f t="shared" si="0"/>
        <v>74550179.519999996</v>
      </c>
      <c r="E18" s="15">
        <v>44583524.629999995</v>
      </c>
      <c r="F18" s="12">
        <f t="shared" si="1"/>
        <v>44583524.629999995</v>
      </c>
      <c r="G18" s="26">
        <f t="shared" si="2"/>
        <v>29966654.890000001</v>
      </c>
      <c r="H18" s="6"/>
    </row>
    <row r="19" spans="1:10">
      <c r="A19" s="27"/>
      <c r="B19" s="11"/>
      <c r="C19" s="14"/>
      <c r="D19" s="11"/>
      <c r="E19" s="14"/>
      <c r="F19" s="11"/>
      <c r="G19" s="24"/>
      <c r="H19" s="6"/>
    </row>
    <row r="20" spans="1:10" s="4" customFormat="1" ht="22.5">
      <c r="A20" s="23" t="s">
        <v>34</v>
      </c>
      <c r="B20" s="11">
        <f>SUM(B21:B27)</f>
        <v>613865836.99999988</v>
      </c>
      <c r="C20" s="14">
        <f>SUM(C21:C27)</f>
        <v>0</v>
      </c>
      <c r="D20" s="11">
        <f>SUM(D21:D27)</f>
        <v>613865836.99999988</v>
      </c>
      <c r="E20" s="14">
        <f>SUM(E21:E27)</f>
        <v>517190823.68000007</v>
      </c>
      <c r="F20" s="11">
        <f>SUM(F21:F27)</f>
        <v>517190823.68000007</v>
      </c>
      <c r="G20" s="24">
        <f t="shared" ref="G20:G81" si="3">D20-E20</f>
        <v>96675013.319999814</v>
      </c>
      <c r="H20" s="7"/>
    </row>
    <row r="21" spans="1:10">
      <c r="A21" s="25" t="s">
        <v>33</v>
      </c>
      <c r="B21" s="12">
        <v>33910175.710000001</v>
      </c>
      <c r="C21" s="15">
        <v>0</v>
      </c>
      <c r="D21" s="12">
        <f>SUM(B21:C21)</f>
        <v>33910175.710000001</v>
      </c>
      <c r="E21" s="15">
        <v>11653387.67</v>
      </c>
      <c r="F21" s="12">
        <f>E21</f>
        <v>11653387.67</v>
      </c>
      <c r="G21" s="28">
        <f t="shared" si="3"/>
        <v>22256788.039999999</v>
      </c>
      <c r="H21" s="6"/>
    </row>
    <row r="22" spans="1:10" ht="22.5">
      <c r="A22" s="25" t="s">
        <v>32</v>
      </c>
      <c r="B22" s="12">
        <v>314552538.61999995</v>
      </c>
      <c r="C22" s="15">
        <v>0</v>
      </c>
      <c r="D22" s="12">
        <f t="shared" ref="D22:D27" si="4">SUM(B22:C22)</f>
        <v>314552538.61999995</v>
      </c>
      <c r="E22" s="15">
        <v>252469588.81000003</v>
      </c>
      <c r="F22" s="12">
        <f t="shared" ref="F22:F27" si="5">E22</f>
        <v>252469588.81000003</v>
      </c>
      <c r="G22" s="28">
        <f t="shared" si="3"/>
        <v>62082949.809999913</v>
      </c>
      <c r="H22" s="6"/>
      <c r="I22" s="8"/>
      <c r="J22" s="8"/>
    </row>
    <row r="23" spans="1:10">
      <c r="A23" s="25" t="s">
        <v>31</v>
      </c>
      <c r="B23" s="12">
        <v>39261331.299999997</v>
      </c>
      <c r="C23" s="15">
        <v>0</v>
      </c>
      <c r="D23" s="12">
        <f t="shared" si="4"/>
        <v>39261331.299999997</v>
      </c>
      <c r="E23" s="15">
        <v>38208819.57</v>
      </c>
      <c r="F23" s="12">
        <f t="shared" si="5"/>
        <v>38208819.57</v>
      </c>
      <c r="G23" s="28">
        <f t="shared" si="3"/>
        <v>1052511.7299999967</v>
      </c>
      <c r="H23" s="6"/>
    </row>
    <row r="24" spans="1:10" ht="22.5">
      <c r="A24" s="25" t="s">
        <v>30</v>
      </c>
      <c r="B24" s="12">
        <v>24489486.359999999</v>
      </c>
      <c r="C24" s="15">
        <v>0</v>
      </c>
      <c r="D24" s="12">
        <f t="shared" si="4"/>
        <v>24489486.359999999</v>
      </c>
      <c r="E24" s="15">
        <v>15121924.280000001</v>
      </c>
      <c r="F24" s="12">
        <f t="shared" si="5"/>
        <v>15121924.280000001</v>
      </c>
      <c r="G24" s="28">
        <f t="shared" si="3"/>
        <v>9367562.0799999982</v>
      </c>
      <c r="H24" s="6"/>
    </row>
    <row r="25" spans="1:10">
      <c r="A25" s="25" t="s">
        <v>29</v>
      </c>
      <c r="B25" s="12">
        <v>13462398.58</v>
      </c>
      <c r="C25" s="15">
        <v>0</v>
      </c>
      <c r="D25" s="12">
        <f t="shared" si="4"/>
        <v>13462398.58</v>
      </c>
      <c r="E25" s="15">
        <v>8898677.0399999991</v>
      </c>
      <c r="F25" s="12">
        <f t="shared" si="5"/>
        <v>8898677.0399999991</v>
      </c>
      <c r="G25" s="28">
        <f t="shared" si="3"/>
        <v>4563721.540000001</v>
      </c>
      <c r="H25" s="6"/>
    </row>
    <row r="26" spans="1:10">
      <c r="A26" s="25" t="s">
        <v>28</v>
      </c>
      <c r="B26" s="12">
        <v>169722224.63999996</v>
      </c>
      <c r="C26" s="15">
        <v>0</v>
      </c>
      <c r="D26" s="12">
        <f t="shared" si="4"/>
        <v>169722224.63999996</v>
      </c>
      <c r="E26" s="15">
        <v>179033509.38</v>
      </c>
      <c r="F26" s="12">
        <f t="shared" si="5"/>
        <v>179033509.38</v>
      </c>
      <c r="G26" s="28">
        <f t="shared" si="3"/>
        <v>-9311284.7400000393</v>
      </c>
      <c r="H26" s="6"/>
    </row>
    <row r="27" spans="1:10">
      <c r="A27" s="25" t="s">
        <v>27</v>
      </c>
      <c r="B27" s="12">
        <v>18467681.790000003</v>
      </c>
      <c r="C27" s="15">
        <v>0</v>
      </c>
      <c r="D27" s="12">
        <f t="shared" si="4"/>
        <v>18467681.790000003</v>
      </c>
      <c r="E27" s="15">
        <v>11804916.93</v>
      </c>
      <c r="F27" s="12">
        <f t="shared" si="5"/>
        <v>11804916.93</v>
      </c>
      <c r="G27" s="28">
        <f t="shared" si="3"/>
        <v>6662764.8600000031</v>
      </c>
      <c r="H27" s="6"/>
    </row>
    <row r="28" spans="1:10">
      <c r="A28" s="27"/>
      <c r="B28" s="11"/>
      <c r="C28" s="14"/>
      <c r="D28" s="11"/>
      <c r="E28" s="14"/>
      <c r="F28" s="11"/>
      <c r="G28" s="24">
        <f t="shared" si="3"/>
        <v>0</v>
      </c>
      <c r="H28" s="6"/>
    </row>
    <row r="29" spans="1:10" s="4" customFormat="1" ht="22.5">
      <c r="A29" s="23" t="s">
        <v>26</v>
      </c>
      <c r="B29" s="11">
        <f>SUM(B30:B38)</f>
        <v>1997753.08</v>
      </c>
      <c r="C29" s="14">
        <f>SUM(C30:C38)</f>
        <v>0</v>
      </c>
      <c r="D29" s="11">
        <f>SUM(D30:D38)</f>
        <v>1997753.08</v>
      </c>
      <c r="E29" s="14">
        <f>SUM(E30:E38)</f>
        <v>1773746.1099999999</v>
      </c>
      <c r="F29" s="11">
        <f>SUM(F30:F38)</f>
        <v>1773746.1099999999</v>
      </c>
      <c r="G29" s="24">
        <f t="shared" si="3"/>
        <v>224006.9700000002</v>
      </c>
      <c r="H29" s="7"/>
    </row>
    <row r="30" spans="1:10" ht="22.5">
      <c r="A30" s="25" t="s">
        <v>25</v>
      </c>
      <c r="B30" s="12">
        <v>1777741.33</v>
      </c>
      <c r="C30" s="15">
        <v>0</v>
      </c>
      <c r="D30" s="12">
        <f t="shared" ref="D30:D38" si="6">SUM(B30:C30)</f>
        <v>1777741.33</v>
      </c>
      <c r="E30" s="15">
        <v>1511131.2</v>
      </c>
      <c r="F30" s="12">
        <f t="shared" ref="F30:F38" si="7">E30</f>
        <v>1511131.2</v>
      </c>
      <c r="G30" s="28">
        <f t="shared" si="3"/>
        <v>266610.13000000012</v>
      </c>
      <c r="H30" s="6"/>
    </row>
    <row r="31" spans="1:10" ht="22.5">
      <c r="A31" s="25" t="s">
        <v>24</v>
      </c>
      <c r="B31" s="12">
        <v>220011.75</v>
      </c>
      <c r="C31" s="15">
        <v>0</v>
      </c>
      <c r="D31" s="12">
        <f t="shared" si="6"/>
        <v>220011.75</v>
      </c>
      <c r="E31" s="15">
        <v>262614.90999999997</v>
      </c>
      <c r="F31" s="12">
        <f t="shared" si="7"/>
        <v>262614.90999999997</v>
      </c>
      <c r="G31" s="28">
        <f t="shared" si="3"/>
        <v>-42603.159999999974</v>
      </c>
      <c r="H31" s="6"/>
    </row>
    <row r="32" spans="1:10">
      <c r="A32" s="25" t="s">
        <v>23</v>
      </c>
      <c r="B32" s="12">
        <v>0</v>
      </c>
      <c r="C32" s="15">
        <v>0</v>
      </c>
      <c r="D32" s="12">
        <f t="shared" si="6"/>
        <v>0</v>
      </c>
      <c r="E32" s="15">
        <v>0</v>
      </c>
      <c r="F32" s="12">
        <f t="shared" si="7"/>
        <v>0</v>
      </c>
      <c r="G32" s="28">
        <f t="shared" si="3"/>
        <v>0</v>
      </c>
      <c r="H32" s="6"/>
    </row>
    <row r="33" spans="1:8" ht="22.5">
      <c r="A33" s="25" t="s">
        <v>22</v>
      </c>
      <c r="B33" s="12">
        <v>0</v>
      </c>
      <c r="C33" s="15">
        <v>0</v>
      </c>
      <c r="D33" s="12">
        <f t="shared" si="6"/>
        <v>0</v>
      </c>
      <c r="E33" s="15">
        <v>0</v>
      </c>
      <c r="F33" s="12">
        <f t="shared" si="7"/>
        <v>0</v>
      </c>
      <c r="G33" s="28">
        <f t="shared" si="3"/>
        <v>0</v>
      </c>
      <c r="H33" s="6"/>
    </row>
    <row r="34" spans="1:8">
      <c r="A34" s="25" t="s">
        <v>21</v>
      </c>
      <c r="B34" s="12">
        <v>0</v>
      </c>
      <c r="C34" s="15">
        <v>0</v>
      </c>
      <c r="D34" s="12">
        <f t="shared" si="6"/>
        <v>0</v>
      </c>
      <c r="E34" s="15">
        <v>0</v>
      </c>
      <c r="F34" s="12">
        <f t="shared" si="7"/>
        <v>0</v>
      </c>
      <c r="G34" s="28">
        <f t="shared" si="3"/>
        <v>0</v>
      </c>
      <c r="H34" s="6"/>
    </row>
    <row r="35" spans="1:8">
      <c r="A35" s="25" t="s">
        <v>20</v>
      </c>
      <c r="B35" s="12">
        <v>0</v>
      </c>
      <c r="C35" s="15">
        <v>0</v>
      </c>
      <c r="D35" s="12">
        <f t="shared" si="6"/>
        <v>0</v>
      </c>
      <c r="E35" s="15">
        <v>0</v>
      </c>
      <c r="F35" s="12">
        <f t="shared" si="7"/>
        <v>0</v>
      </c>
      <c r="G35" s="28">
        <f t="shared" si="3"/>
        <v>0</v>
      </c>
      <c r="H35" s="6"/>
    </row>
    <row r="36" spans="1:8">
      <c r="A36" s="25" t="s">
        <v>19</v>
      </c>
      <c r="B36" s="12">
        <v>0</v>
      </c>
      <c r="C36" s="15">
        <v>0</v>
      </c>
      <c r="D36" s="12">
        <f t="shared" si="6"/>
        <v>0</v>
      </c>
      <c r="E36" s="15">
        <v>0</v>
      </c>
      <c r="F36" s="12">
        <f t="shared" si="7"/>
        <v>0</v>
      </c>
      <c r="G36" s="28">
        <f t="shared" si="3"/>
        <v>0</v>
      </c>
      <c r="H36" s="6"/>
    </row>
    <row r="37" spans="1:8">
      <c r="A37" s="25" t="s">
        <v>18</v>
      </c>
      <c r="B37" s="12">
        <v>0</v>
      </c>
      <c r="C37" s="15">
        <v>0</v>
      </c>
      <c r="D37" s="12">
        <f t="shared" si="6"/>
        <v>0</v>
      </c>
      <c r="E37" s="15">
        <v>0</v>
      </c>
      <c r="F37" s="12">
        <f t="shared" si="7"/>
        <v>0</v>
      </c>
      <c r="G37" s="28">
        <f t="shared" si="3"/>
        <v>0</v>
      </c>
      <c r="H37" s="6"/>
    </row>
    <row r="38" spans="1:8" ht="22.5">
      <c r="A38" s="25" t="s">
        <v>17</v>
      </c>
      <c r="B38" s="12">
        <v>0</v>
      </c>
      <c r="C38" s="15">
        <v>0</v>
      </c>
      <c r="D38" s="12">
        <f t="shared" si="6"/>
        <v>0</v>
      </c>
      <c r="E38" s="15">
        <v>0</v>
      </c>
      <c r="F38" s="12">
        <f t="shared" si="7"/>
        <v>0</v>
      </c>
      <c r="G38" s="28">
        <f t="shared" si="3"/>
        <v>0</v>
      </c>
      <c r="H38" s="6"/>
    </row>
    <row r="39" spans="1:8">
      <c r="A39" s="27"/>
      <c r="B39" s="11"/>
      <c r="C39" s="14"/>
      <c r="D39" s="11"/>
      <c r="E39" s="14"/>
      <c r="F39" s="11"/>
      <c r="G39" s="24">
        <f t="shared" si="3"/>
        <v>0</v>
      </c>
      <c r="H39" s="6"/>
    </row>
    <row r="40" spans="1:8" s="4" customFormat="1" ht="22.5">
      <c r="A40" s="23" t="s">
        <v>16</v>
      </c>
      <c r="B40" s="11">
        <f>SUM(B41:B44)</f>
        <v>0</v>
      </c>
      <c r="C40" s="14">
        <f>SUM(C41:C44)</f>
        <v>0</v>
      </c>
      <c r="D40" s="11">
        <f>SUM(D41:D44)</f>
        <v>0</v>
      </c>
      <c r="E40" s="14">
        <f>SUM(E41:E44)</f>
        <v>0</v>
      </c>
      <c r="F40" s="11">
        <f>SUM(F41:F44)</f>
        <v>0</v>
      </c>
      <c r="G40" s="24">
        <f t="shared" si="3"/>
        <v>0</v>
      </c>
      <c r="H40" s="7"/>
    </row>
    <row r="41" spans="1:8" ht="22.5">
      <c r="A41" s="25" t="s">
        <v>15</v>
      </c>
      <c r="B41" s="12">
        <v>0</v>
      </c>
      <c r="C41" s="15">
        <v>0</v>
      </c>
      <c r="D41" s="12">
        <v>0</v>
      </c>
      <c r="E41" s="15">
        <v>0</v>
      </c>
      <c r="F41" s="12">
        <v>0</v>
      </c>
      <c r="G41" s="28">
        <f t="shared" si="3"/>
        <v>0</v>
      </c>
      <c r="H41" s="6"/>
    </row>
    <row r="42" spans="1:8" ht="33.75">
      <c r="A42" s="25" t="s">
        <v>14</v>
      </c>
      <c r="B42" s="12">
        <v>0</v>
      </c>
      <c r="C42" s="15">
        <v>0</v>
      </c>
      <c r="D42" s="12">
        <v>0</v>
      </c>
      <c r="E42" s="15">
        <v>0</v>
      </c>
      <c r="F42" s="12">
        <v>0</v>
      </c>
      <c r="G42" s="28">
        <f t="shared" si="3"/>
        <v>0</v>
      </c>
      <c r="H42" s="6"/>
    </row>
    <row r="43" spans="1:8" ht="22.5">
      <c r="A43" s="25" t="s">
        <v>13</v>
      </c>
      <c r="B43" s="12">
        <v>0</v>
      </c>
      <c r="C43" s="15">
        <v>0</v>
      </c>
      <c r="D43" s="12">
        <v>0</v>
      </c>
      <c r="E43" s="15">
        <v>0</v>
      </c>
      <c r="F43" s="12">
        <v>0</v>
      </c>
      <c r="G43" s="28">
        <f t="shared" si="3"/>
        <v>0</v>
      </c>
      <c r="H43" s="6"/>
    </row>
    <row r="44" spans="1:8" ht="22.5">
      <c r="A44" s="25" t="s">
        <v>12</v>
      </c>
      <c r="B44" s="12">
        <v>0</v>
      </c>
      <c r="C44" s="15">
        <v>0</v>
      </c>
      <c r="D44" s="12">
        <v>0</v>
      </c>
      <c r="E44" s="15">
        <v>0</v>
      </c>
      <c r="F44" s="12">
        <v>0</v>
      </c>
      <c r="G44" s="28">
        <f t="shared" si="3"/>
        <v>0</v>
      </c>
      <c r="H44" s="6"/>
    </row>
    <row r="45" spans="1:8">
      <c r="A45" s="27"/>
      <c r="B45" s="11"/>
      <c r="C45" s="14"/>
      <c r="D45" s="11"/>
      <c r="E45" s="14"/>
      <c r="F45" s="11"/>
      <c r="G45" s="24">
        <f t="shared" si="3"/>
        <v>0</v>
      </c>
      <c r="H45" s="6"/>
    </row>
    <row r="46" spans="1:8" s="4" customFormat="1">
      <c r="A46" s="29" t="s">
        <v>44</v>
      </c>
      <c r="B46" s="11">
        <f>B47+B57+B66+B77</f>
        <v>164192163.84</v>
      </c>
      <c r="C46" s="14">
        <f>C47+C57+C66+C77</f>
        <v>0</v>
      </c>
      <c r="D46" s="11">
        <f>D47+D57+D66+D77</f>
        <v>164192163.84</v>
      </c>
      <c r="E46" s="14">
        <f>E47+E57+E66+E77</f>
        <v>187148505.76000005</v>
      </c>
      <c r="F46" s="11">
        <f>F47+F57+F66+F77</f>
        <v>187148505.76000005</v>
      </c>
      <c r="G46" s="24">
        <f t="shared" si="3"/>
        <v>-22956341.920000046</v>
      </c>
      <c r="H46" s="7"/>
    </row>
    <row r="47" spans="1:8" s="4" customFormat="1" ht="22.5">
      <c r="A47" s="23" t="s">
        <v>43</v>
      </c>
      <c r="B47" s="11">
        <f>SUM(B48:B55)</f>
        <v>71892158.040000007</v>
      </c>
      <c r="C47" s="14">
        <f>SUM(C48:C55)</f>
        <v>0</v>
      </c>
      <c r="D47" s="11">
        <f>SUM(D48:D55)</f>
        <v>71892158.040000007</v>
      </c>
      <c r="E47" s="14">
        <f>SUM(E48:E55)</f>
        <v>123260784.42000003</v>
      </c>
      <c r="F47" s="11">
        <f>SUM(F48:F55)</f>
        <v>123260784.42000003</v>
      </c>
      <c r="G47" s="24">
        <f t="shared" si="3"/>
        <v>-51368626.380000025</v>
      </c>
      <c r="H47" s="7"/>
    </row>
    <row r="48" spans="1:8">
      <c r="A48" s="25" t="s">
        <v>42</v>
      </c>
      <c r="B48" s="12">
        <v>0</v>
      </c>
      <c r="C48" s="15">
        <v>0</v>
      </c>
      <c r="D48" s="12">
        <f>SUM(B48:C48)</f>
        <v>0</v>
      </c>
      <c r="E48" s="15">
        <v>0</v>
      </c>
      <c r="F48" s="12">
        <f>E48</f>
        <v>0</v>
      </c>
      <c r="G48" s="28">
        <f t="shared" si="3"/>
        <v>0</v>
      </c>
      <c r="H48" s="6"/>
    </row>
    <row r="49" spans="1:13">
      <c r="A49" s="25" t="s">
        <v>41</v>
      </c>
      <c r="B49" s="12">
        <v>0</v>
      </c>
      <c r="C49" s="15">
        <v>0</v>
      </c>
      <c r="D49" s="12">
        <f t="shared" ref="D49:D55" si="8">SUM(B49:C49)</f>
        <v>0</v>
      </c>
      <c r="E49" s="15">
        <v>0</v>
      </c>
      <c r="F49" s="12">
        <f t="shared" ref="F49:F55" si="9">E49</f>
        <v>0</v>
      </c>
      <c r="G49" s="28">
        <f t="shared" si="3"/>
        <v>0</v>
      </c>
      <c r="H49" s="6"/>
    </row>
    <row r="50" spans="1:13" ht="22.5">
      <c r="A50" s="25" t="s">
        <v>40</v>
      </c>
      <c r="B50" s="12">
        <v>0</v>
      </c>
      <c r="C50" s="15">
        <v>0</v>
      </c>
      <c r="D50" s="12">
        <f t="shared" si="8"/>
        <v>0</v>
      </c>
      <c r="E50" s="15">
        <v>0</v>
      </c>
      <c r="F50" s="12">
        <f t="shared" si="9"/>
        <v>0</v>
      </c>
      <c r="G50" s="28">
        <f t="shared" si="3"/>
        <v>0</v>
      </c>
      <c r="H50" s="6"/>
    </row>
    <row r="51" spans="1:13">
      <c r="A51" s="25" t="s">
        <v>39</v>
      </c>
      <c r="B51" s="12">
        <v>0</v>
      </c>
      <c r="C51" s="15">
        <v>0</v>
      </c>
      <c r="D51" s="12">
        <f t="shared" si="8"/>
        <v>0</v>
      </c>
      <c r="E51" s="15">
        <v>0</v>
      </c>
      <c r="F51" s="12">
        <f t="shared" si="9"/>
        <v>0</v>
      </c>
      <c r="G51" s="28">
        <f t="shared" si="3"/>
        <v>0</v>
      </c>
      <c r="H51" s="6"/>
    </row>
    <row r="52" spans="1:13" ht="22.5">
      <c r="A52" s="25" t="s">
        <v>38</v>
      </c>
      <c r="B52" s="12">
        <v>0</v>
      </c>
      <c r="C52" s="15">
        <v>0</v>
      </c>
      <c r="D52" s="12">
        <f t="shared" si="8"/>
        <v>0</v>
      </c>
      <c r="E52" s="15">
        <v>0</v>
      </c>
      <c r="F52" s="12">
        <f t="shared" si="9"/>
        <v>0</v>
      </c>
      <c r="G52" s="28">
        <f t="shared" si="3"/>
        <v>0</v>
      </c>
      <c r="H52" s="6"/>
    </row>
    <row r="53" spans="1:13">
      <c r="A53" s="25" t="s">
        <v>37</v>
      </c>
      <c r="B53" s="12">
        <v>0</v>
      </c>
      <c r="C53" s="15">
        <v>0</v>
      </c>
      <c r="D53" s="12">
        <f t="shared" si="8"/>
        <v>0</v>
      </c>
      <c r="E53" s="15">
        <v>0</v>
      </c>
      <c r="F53" s="12">
        <f t="shared" si="9"/>
        <v>0</v>
      </c>
      <c r="G53" s="28">
        <f t="shared" si="3"/>
        <v>0</v>
      </c>
      <c r="H53" s="6"/>
    </row>
    <row r="54" spans="1:13" ht="22.5">
      <c r="A54" s="25" t="s">
        <v>36</v>
      </c>
      <c r="B54" s="12">
        <v>71892158.040000007</v>
      </c>
      <c r="C54" s="15">
        <v>0</v>
      </c>
      <c r="D54" s="12">
        <f t="shared" si="8"/>
        <v>71892158.040000007</v>
      </c>
      <c r="E54" s="16">
        <v>123260784.42000003</v>
      </c>
      <c r="F54" s="12">
        <f t="shared" si="9"/>
        <v>123260784.42000003</v>
      </c>
      <c r="G54" s="28">
        <f t="shared" si="3"/>
        <v>-51368626.380000025</v>
      </c>
      <c r="H54" s="6"/>
    </row>
    <row r="55" spans="1:13">
      <c r="A55" s="25" t="s">
        <v>35</v>
      </c>
      <c r="B55" s="12">
        <v>0</v>
      </c>
      <c r="C55" s="15">
        <v>0</v>
      </c>
      <c r="D55" s="12">
        <f t="shared" si="8"/>
        <v>0</v>
      </c>
      <c r="E55" s="16">
        <v>0</v>
      </c>
      <c r="F55" s="12">
        <f t="shared" si="9"/>
        <v>0</v>
      </c>
      <c r="G55" s="28">
        <f t="shared" si="3"/>
        <v>0</v>
      </c>
      <c r="H55" s="6"/>
    </row>
    <row r="56" spans="1:13">
      <c r="A56" s="27"/>
      <c r="B56" s="11"/>
      <c r="C56" s="14"/>
      <c r="D56" s="11"/>
      <c r="E56" s="17"/>
      <c r="F56" s="11"/>
      <c r="G56" s="24">
        <f t="shared" si="3"/>
        <v>0</v>
      </c>
      <c r="H56" s="6"/>
      <c r="J56" s="1"/>
      <c r="K56" s="1"/>
      <c r="L56" s="1"/>
      <c r="M56" s="1"/>
    </row>
    <row r="57" spans="1:13" s="4" customFormat="1" ht="22.5">
      <c r="A57" s="23" t="s">
        <v>34</v>
      </c>
      <c r="B57" s="11">
        <f>SUM(B58:B64)</f>
        <v>92300005.799999997</v>
      </c>
      <c r="C57" s="14">
        <f>SUM(C58:C64)</f>
        <v>0</v>
      </c>
      <c r="D57" s="11">
        <f>SUM(D58:D64)</f>
        <v>92300005.799999997</v>
      </c>
      <c r="E57" s="17">
        <f>SUM(E58:E64)</f>
        <v>63887721.340000004</v>
      </c>
      <c r="F57" s="11">
        <f>SUM(F58:F64)</f>
        <v>63887721.340000004</v>
      </c>
      <c r="G57" s="24">
        <f t="shared" si="3"/>
        <v>28412284.459999993</v>
      </c>
      <c r="H57" s="7"/>
      <c r="J57" s="5"/>
    </row>
    <row r="58" spans="1:13">
      <c r="A58" s="25" t="s">
        <v>33</v>
      </c>
      <c r="B58" s="12">
        <v>0</v>
      </c>
      <c r="C58" s="15">
        <v>0</v>
      </c>
      <c r="D58" s="12">
        <f t="shared" ref="D58:D64" si="10">SUM(B58:C58)</f>
        <v>0</v>
      </c>
      <c r="E58" s="16">
        <v>0</v>
      </c>
      <c r="F58" s="12">
        <f t="shared" ref="F58:F64" si="11">E58</f>
        <v>0</v>
      </c>
      <c r="G58" s="28">
        <f t="shared" si="3"/>
        <v>0</v>
      </c>
      <c r="H58" s="6"/>
    </row>
    <row r="59" spans="1:13" ht="22.5">
      <c r="A59" s="25" t="s">
        <v>32</v>
      </c>
      <c r="B59" s="12">
        <v>92300005.799999997</v>
      </c>
      <c r="C59" s="15">
        <v>0</v>
      </c>
      <c r="D59" s="12">
        <f t="shared" si="10"/>
        <v>92300005.799999997</v>
      </c>
      <c r="E59" s="16">
        <v>63887721.340000004</v>
      </c>
      <c r="F59" s="12">
        <f t="shared" si="11"/>
        <v>63887721.340000004</v>
      </c>
      <c r="G59" s="28">
        <f t="shared" si="3"/>
        <v>28412284.459999993</v>
      </c>
      <c r="H59" s="6"/>
      <c r="J59" s="3"/>
      <c r="L59" s="3"/>
      <c r="M59" s="3"/>
    </row>
    <row r="60" spans="1:13">
      <c r="A60" s="25" t="s">
        <v>31</v>
      </c>
      <c r="B60" s="12">
        <v>0</v>
      </c>
      <c r="C60" s="15">
        <v>0</v>
      </c>
      <c r="D60" s="12">
        <f t="shared" si="10"/>
        <v>0</v>
      </c>
      <c r="E60" s="16">
        <v>0</v>
      </c>
      <c r="F60" s="12">
        <f t="shared" si="11"/>
        <v>0</v>
      </c>
      <c r="G60" s="28">
        <f t="shared" si="3"/>
        <v>0</v>
      </c>
      <c r="H60" s="6"/>
      <c r="J60" s="2"/>
      <c r="K60" s="2"/>
      <c r="L60" s="2"/>
      <c r="M60" s="2"/>
    </row>
    <row r="61" spans="1:13" ht="22.5">
      <c r="A61" s="25" t="s">
        <v>30</v>
      </c>
      <c r="B61" s="12">
        <v>0</v>
      </c>
      <c r="C61" s="15">
        <v>0</v>
      </c>
      <c r="D61" s="12">
        <f t="shared" si="10"/>
        <v>0</v>
      </c>
      <c r="E61" s="16">
        <v>0</v>
      </c>
      <c r="F61" s="12">
        <f t="shared" si="11"/>
        <v>0</v>
      </c>
      <c r="G61" s="28">
        <f t="shared" si="3"/>
        <v>0</v>
      </c>
      <c r="H61" s="6"/>
    </row>
    <row r="62" spans="1:13">
      <c r="A62" s="25" t="s">
        <v>29</v>
      </c>
      <c r="B62" s="12">
        <v>0</v>
      </c>
      <c r="C62" s="15">
        <v>0</v>
      </c>
      <c r="D62" s="12">
        <f t="shared" si="10"/>
        <v>0</v>
      </c>
      <c r="E62" s="16">
        <v>0</v>
      </c>
      <c r="F62" s="12">
        <f t="shared" si="11"/>
        <v>0</v>
      </c>
      <c r="G62" s="28">
        <f t="shared" si="3"/>
        <v>0</v>
      </c>
      <c r="H62" s="6"/>
    </row>
    <row r="63" spans="1:13">
      <c r="A63" s="25" t="s">
        <v>28</v>
      </c>
      <c r="B63" s="12">
        <v>0</v>
      </c>
      <c r="C63" s="15">
        <v>0</v>
      </c>
      <c r="D63" s="12">
        <f t="shared" si="10"/>
        <v>0</v>
      </c>
      <c r="E63" s="16">
        <v>0</v>
      </c>
      <c r="F63" s="12">
        <f t="shared" si="11"/>
        <v>0</v>
      </c>
      <c r="G63" s="28">
        <f t="shared" si="3"/>
        <v>0</v>
      </c>
      <c r="H63" s="6"/>
    </row>
    <row r="64" spans="1:13">
      <c r="A64" s="25" t="s">
        <v>27</v>
      </c>
      <c r="B64" s="12">
        <v>0</v>
      </c>
      <c r="C64" s="15">
        <v>0</v>
      </c>
      <c r="D64" s="12">
        <f t="shared" si="10"/>
        <v>0</v>
      </c>
      <c r="E64" s="16">
        <v>0</v>
      </c>
      <c r="F64" s="12">
        <f t="shared" si="11"/>
        <v>0</v>
      </c>
      <c r="G64" s="28">
        <f t="shared" si="3"/>
        <v>0</v>
      </c>
      <c r="H64" s="6"/>
    </row>
    <row r="65" spans="1:8">
      <c r="A65" s="27"/>
      <c r="B65" s="11"/>
      <c r="C65" s="14"/>
      <c r="D65" s="11"/>
      <c r="E65" s="14"/>
      <c r="F65" s="11"/>
      <c r="G65" s="24">
        <f t="shared" si="3"/>
        <v>0</v>
      </c>
      <c r="H65" s="6"/>
    </row>
    <row r="66" spans="1:8" s="4" customFormat="1" ht="22.5">
      <c r="A66" s="23" t="s">
        <v>26</v>
      </c>
      <c r="B66" s="11">
        <f>SUM(B67:B75)</f>
        <v>0</v>
      </c>
      <c r="C66" s="14">
        <f>SUM(C67:C75)</f>
        <v>0</v>
      </c>
      <c r="D66" s="11">
        <f>SUM(D67:D75)</f>
        <v>0</v>
      </c>
      <c r="E66" s="14">
        <f>SUM(E67:E75)</f>
        <v>0</v>
      </c>
      <c r="F66" s="11">
        <f>SUM(F67:F75)</f>
        <v>0</v>
      </c>
      <c r="G66" s="24">
        <f t="shared" si="3"/>
        <v>0</v>
      </c>
      <c r="H66" s="7"/>
    </row>
    <row r="67" spans="1:8" ht="22.5">
      <c r="A67" s="25" t="s">
        <v>25</v>
      </c>
      <c r="B67" s="12">
        <v>0</v>
      </c>
      <c r="C67" s="15">
        <v>0</v>
      </c>
      <c r="D67" s="12">
        <v>0</v>
      </c>
      <c r="E67" s="15">
        <v>0</v>
      </c>
      <c r="F67" s="12">
        <v>0</v>
      </c>
      <c r="G67" s="28">
        <f t="shared" si="3"/>
        <v>0</v>
      </c>
      <c r="H67" s="6"/>
    </row>
    <row r="68" spans="1:8" ht="22.5">
      <c r="A68" s="25" t="s">
        <v>24</v>
      </c>
      <c r="B68" s="12">
        <v>0</v>
      </c>
      <c r="C68" s="15">
        <v>0</v>
      </c>
      <c r="D68" s="12">
        <v>0</v>
      </c>
      <c r="E68" s="15">
        <v>0</v>
      </c>
      <c r="F68" s="12">
        <v>0</v>
      </c>
      <c r="G68" s="28">
        <f t="shared" si="3"/>
        <v>0</v>
      </c>
      <c r="H68" s="6"/>
    </row>
    <row r="69" spans="1:8">
      <c r="A69" s="25" t="s">
        <v>23</v>
      </c>
      <c r="B69" s="12">
        <v>0</v>
      </c>
      <c r="C69" s="15">
        <v>0</v>
      </c>
      <c r="D69" s="12">
        <v>0</v>
      </c>
      <c r="E69" s="15">
        <v>0</v>
      </c>
      <c r="F69" s="12">
        <v>0</v>
      </c>
      <c r="G69" s="28">
        <f t="shared" si="3"/>
        <v>0</v>
      </c>
      <c r="H69" s="6"/>
    </row>
    <row r="70" spans="1:8" ht="22.5">
      <c r="A70" s="25" t="s">
        <v>22</v>
      </c>
      <c r="B70" s="12">
        <v>0</v>
      </c>
      <c r="C70" s="15">
        <v>0</v>
      </c>
      <c r="D70" s="12">
        <v>0</v>
      </c>
      <c r="E70" s="15">
        <v>0</v>
      </c>
      <c r="F70" s="12">
        <v>0</v>
      </c>
      <c r="G70" s="28">
        <f t="shared" si="3"/>
        <v>0</v>
      </c>
      <c r="H70" s="6"/>
    </row>
    <row r="71" spans="1:8">
      <c r="A71" s="25" t="s">
        <v>21</v>
      </c>
      <c r="B71" s="12">
        <v>0</v>
      </c>
      <c r="C71" s="15">
        <v>0</v>
      </c>
      <c r="D71" s="12">
        <v>0</v>
      </c>
      <c r="E71" s="15">
        <v>0</v>
      </c>
      <c r="F71" s="12">
        <v>0</v>
      </c>
      <c r="G71" s="28">
        <f t="shared" si="3"/>
        <v>0</v>
      </c>
      <c r="H71" s="6"/>
    </row>
    <row r="72" spans="1:8">
      <c r="A72" s="25" t="s">
        <v>20</v>
      </c>
      <c r="B72" s="12">
        <v>0</v>
      </c>
      <c r="C72" s="15">
        <v>0</v>
      </c>
      <c r="D72" s="12">
        <v>0</v>
      </c>
      <c r="E72" s="15">
        <v>0</v>
      </c>
      <c r="F72" s="12">
        <v>0</v>
      </c>
      <c r="G72" s="28">
        <f t="shared" si="3"/>
        <v>0</v>
      </c>
      <c r="H72" s="6"/>
    </row>
    <row r="73" spans="1:8">
      <c r="A73" s="25" t="s">
        <v>19</v>
      </c>
      <c r="B73" s="12">
        <v>0</v>
      </c>
      <c r="C73" s="15">
        <v>0</v>
      </c>
      <c r="D73" s="12">
        <v>0</v>
      </c>
      <c r="E73" s="15">
        <v>0</v>
      </c>
      <c r="F73" s="12">
        <v>0</v>
      </c>
      <c r="G73" s="28">
        <f t="shared" si="3"/>
        <v>0</v>
      </c>
      <c r="H73" s="6"/>
    </row>
    <row r="74" spans="1:8">
      <c r="A74" s="25" t="s">
        <v>18</v>
      </c>
      <c r="B74" s="12">
        <v>0</v>
      </c>
      <c r="C74" s="15">
        <v>0</v>
      </c>
      <c r="D74" s="12">
        <v>0</v>
      </c>
      <c r="E74" s="15">
        <v>0</v>
      </c>
      <c r="F74" s="12">
        <v>0</v>
      </c>
      <c r="G74" s="28">
        <f t="shared" si="3"/>
        <v>0</v>
      </c>
      <c r="H74" s="6"/>
    </row>
    <row r="75" spans="1:8" ht="22.5">
      <c r="A75" s="25" t="s">
        <v>17</v>
      </c>
      <c r="B75" s="12">
        <v>0</v>
      </c>
      <c r="C75" s="15">
        <v>0</v>
      </c>
      <c r="D75" s="12">
        <v>0</v>
      </c>
      <c r="E75" s="15">
        <v>0</v>
      </c>
      <c r="F75" s="12">
        <v>0</v>
      </c>
      <c r="G75" s="28">
        <f t="shared" si="3"/>
        <v>0</v>
      </c>
      <c r="H75" s="6"/>
    </row>
    <row r="76" spans="1:8">
      <c r="A76" s="27"/>
      <c r="B76" s="11"/>
      <c r="C76" s="14"/>
      <c r="D76" s="11"/>
      <c r="E76" s="14"/>
      <c r="F76" s="11"/>
      <c r="G76" s="24">
        <f t="shared" si="3"/>
        <v>0</v>
      </c>
      <c r="H76" s="6"/>
    </row>
    <row r="77" spans="1:8" s="4" customFormat="1" ht="22.5">
      <c r="A77" s="23" t="s">
        <v>16</v>
      </c>
      <c r="B77" s="11">
        <f>SUM(B78:B81)</f>
        <v>0</v>
      </c>
      <c r="C77" s="14">
        <f>SUM(C78:C81)</f>
        <v>0</v>
      </c>
      <c r="D77" s="11">
        <f>SUM(D78:D81)</f>
        <v>0</v>
      </c>
      <c r="E77" s="14">
        <f>SUM(E78:E81)</f>
        <v>0</v>
      </c>
      <c r="F77" s="11">
        <f>SUM(F78:F81)</f>
        <v>0</v>
      </c>
      <c r="G77" s="24">
        <f t="shared" si="3"/>
        <v>0</v>
      </c>
      <c r="H77" s="7"/>
    </row>
    <row r="78" spans="1:8" ht="22.5">
      <c r="A78" s="25" t="s">
        <v>15</v>
      </c>
      <c r="B78" s="12">
        <v>0</v>
      </c>
      <c r="C78" s="15">
        <v>0</v>
      </c>
      <c r="D78" s="12">
        <v>0</v>
      </c>
      <c r="E78" s="15">
        <v>0</v>
      </c>
      <c r="F78" s="12">
        <v>0</v>
      </c>
      <c r="G78" s="28">
        <f t="shared" si="3"/>
        <v>0</v>
      </c>
      <c r="H78" s="6"/>
    </row>
    <row r="79" spans="1:8" ht="33.75">
      <c r="A79" s="25" t="s">
        <v>14</v>
      </c>
      <c r="B79" s="12">
        <v>0</v>
      </c>
      <c r="C79" s="15">
        <v>0</v>
      </c>
      <c r="D79" s="12">
        <v>0</v>
      </c>
      <c r="E79" s="15">
        <v>0</v>
      </c>
      <c r="F79" s="12">
        <v>0</v>
      </c>
      <c r="G79" s="28">
        <f t="shared" si="3"/>
        <v>0</v>
      </c>
      <c r="H79" s="6"/>
    </row>
    <row r="80" spans="1:8" ht="22.5">
      <c r="A80" s="25" t="s">
        <v>13</v>
      </c>
      <c r="B80" s="12">
        <v>0</v>
      </c>
      <c r="C80" s="15">
        <v>0</v>
      </c>
      <c r="D80" s="12">
        <v>0</v>
      </c>
      <c r="E80" s="15">
        <v>0</v>
      </c>
      <c r="F80" s="12">
        <v>0</v>
      </c>
      <c r="G80" s="28">
        <f t="shared" si="3"/>
        <v>0</v>
      </c>
      <c r="H80" s="6"/>
    </row>
    <row r="81" spans="1:8" ht="22.5">
      <c r="A81" s="25" t="s">
        <v>12</v>
      </c>
      <c r="B81" s="12">
        <v>0</v>
      </c>
      <c r="C81" s="15">
        <v>0</v>
      </c>
      <c r="D81" s="12">
        <v>0</v>
      </c>
      <c r="E81" s="15">
        <v>0</v>
      </c>
      <c r="F81" s="12">
        <v>0</v>
      </c>
      <c r="G81" s="28">
        <f t="shared" si="3"/>
        <v>0</v>
      </c>
      <c r="H81" s="6"/>
    </row>
    <row r="82" spans="1:8">
      <c r="A82" s="27"/>
      <c r="B82" s="11"/>
      <c r="C82" s="14"/>
      <c r="D82" s="11"/>
      <c r="E82" s="14"/>
      <c r="F82" s="11"/>
      <c r="G82" s="24"/>
      <c r="H82" s="6"/>
    </row>
    <row r="83" spans="1:8" s="4" customFormat="1">
      <c r="A83" s="30" t="s">
        <v>7</v>
      </c>
      <c r="B83" s="11">
        <f>B9+B46</f>
        <v>1268391116.8399997</v>
      </c>
      <c r="C83" s="14">
        <f>C9+C46</f>
        <v>0</v>
      </c>
      <c r="D83" s="11">
        <f>D9+D46</f>
        <v>1268391116.8399997</v>
      </c>
      <c r="E83" s="14">
        <f>E9+E46</f>
        <v>972814127.34000015</v>
      </c>
      <c r="F83" s="11">
        <f>F9+F46</f>
        <v>972814127.34000015</v>
      </c>
      <c r="G83" s="24">
        <f>D83-E83-1</f>
        <v>295576988.49999952</v>
      </c>
      <c r="H83" s="7"/>
    </row>
    <row r="84" spans="1:8">
      <c r="A84" s="31"/>
      <c r="B84" s="13"/>
      <c r="C84" s="32"/>
      <c r="D84" s="13"/>
      <c r="E84" s="32"/>
      <c r="F84" s="13"/>
      <c r="G84" s="33"/>
      <c r="H84" s="6"/>
    </row>
    <row r="85" spans="1:8">
      <c r="B85" s="6"/>
      <c r="C85" s="6"/>
      <c r="D85" s="6"/>
      <c r="E85" s="6"/>
      <c r="F85" s="6"/>
      <c r="G85" s="6"/>
      <c r="H85" s="6"/>
    </row>
    <row r="87" spans="1:8">
      <c r="B87" s="1"/>
      <c r="C87" s="1"/>
      <c r="D87" s="1"/>
      <c r="E87" s="1"/>
      <c r="F87" s="1"/>
      <c r="G87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1496062992125984" bottom="0.35433070866141736" header="0.31496062992125984" footer="0.31496062992125984"/>
  <pageSetup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Formato 6 c)</vt:lpstr>
      <vt:lpstr>'Formato 6 c)'!Print_Area</vt:lpstr>
      <vt:lpstr>'Formato 6 c)'!Print_Titles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2020-06-08T17:43:54Z</cp:lastPrinted>
  <dcterms:created xsi:type="dcterms:W3CDTF">2014-11-06T23:32:06Z</dcterms:created>
  <dcterms:modified xsi:type="dcterms:W3CDTF">2020-06-08T17:46:58Z</dcterms:modified>
</cp:coreProperties>
</file>