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frank\Desktop\3 Trim 2020\LDF\"/>
    </mc:Choice>
  </mc:AlternateContent>
  <xr:revisionPtr revIDLastSave="0" documentId="13_ncr:1_{BA477782-4494-4D31-ABAA-C7E434FA39B6}" xr6:coauthVersionLast="45" xr6:coauthVersionMax="45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52" i="1"/>
  <c r="H49" i="1"/>
  <c r="H45" i="1"/>
  <c r="H42" i="1"/>
  <c r="H34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E53" i="1"/>
  <c r="H53" i="1" s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F84" i="1" l="1"/>
  <c r="D84" i="1"/>
  <c r="C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<sst xmlns="http://schemas.openxmlformats.org/spreadsheetml/2006/main" count="81" uniqueCount="49">
  <si>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</si>
  <si>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</si>
  <si>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</si>
  <si>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</si>
  <si>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</si>
  <si>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</si>
  <si>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</si>
  <si>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</si>
  <si>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</si>
  <si>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</si>
  <si>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</si>
  <si>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</si>
  <si>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</si>
  <si>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</si>
  <si>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</si>
  <si>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</si>
  <si>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</si>
  <si>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</si>
  <si>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</si>
  <si>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</si>
  <si>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</si>
  <si>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</si>
  <si>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</si>
  <si>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</si>
  <si>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</si>
  <si>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</si>
  <si>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</si>
  <si>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</si>
  <si>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</si>
  <si>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</si>
  <si>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</si>
  <si>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</si>
  <si>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</si>
  <si>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</si>
  <si>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</si>
  <si>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</si>
  <si>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</si>
  <si>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</si>
  <si>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</si>
  <si>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</si>
  <si>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</si>
  <si>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</si>
  <si>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</si>
  <si>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</si>
  <si>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</si>
  <si>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</si>
  <si>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</si>
  <si>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</t>
  </si>
  <si>
    <t xml:space="preserve">Del 01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</si>
</sst>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92"/>
  <sheetViews>
    <sheetView showGridLines="0" tabSelected="1" zoomScale="90" zoomScaleNormal="90" workbookViewId="0">
      <selection activeCell="B6" sqref="B6:H6"/>
    </sheetView>
  </sheetViews>
  <sheetFormatPr baseColWidth="10" defaultColWidth="11.54296875" defaultRowHeight="14.5" x14ac:dyDescent="0.35"/>
  <cols>
    <col min="1" max="1" width="3.7265625" style="1" customWidth="1"/>
    <col min="2" max="2" width="42.81640625" style="1" customWidth="1"/>
    <col min="3" max="3" width="13.54296875" style="1" bestFit="1" customWidth="1"/>
    <col min="4" max="4" width="12.7265625" style="1" bestFit="1" customWidth="1"/>
    <col min="5" max="7" width="13.54296875" style="1" bestFit="1" customWidth="1"/>
    <col min="8" max="8" width="13.26953125" style="1" bestFit="1" customWidth="1"/>
    <col min="9" max="9" width="3.7265625" style="1" customWidth="1"/>
    <col min="10" max="16384" width="11.54296875" style="1"/>
  </cols>
  <sheetData>
    <row r="1" spans="2:9" ht="15" customHeight="1" thickBot="1" x14ac:dyDescent="0.4"/>
    <row r="2" spans="2:9" x14ac:dyDescent="0.35">
      <c r="B2" s="24" t="s">
        <v>47</v>
      </c>
      <c r="C2" s="25"/>
      <c r="D2" s="25"/>
      <c r="E2" s="25"/>
      <c r="F2" s="25"/>
      <c r="G2" s="25"/>
      <c r="H2" s="26"/>
      <c r="I2" s="2" t="s">
        <v>0</v>
      </c>
    </row>
    <row r="3" spans="2:9" x14ac:dyDescent="0.35">
      <c r="B3" s="27" t="s">
        <v>1</v>
      </c>
      <c r="C3" s="28"/>
      <c r="D3" s="28"/>
      <c r="E3" s="28"/>
      <c r="F3" s="28"/>
      <c r="G3" s="28"/>
      <c r="H3" s="29"/>
    </row>
    <row r="4" spans="2:9" x14ac:dyDescent="0.35">
      <c r="B4" s="27" t="s">
        <v>2</v>
      </c>
      <c r="C4" s="28"/>
      <c r="D4" s="28"/>
      <c r="E4" s="28"/>
      <c r="F4" s="28"/>
      <c r="G4" s="28"/>
      <c r="H4" s="29"/>
    </row>
    <row r="5" spans="2:9" x14ac:dyDescent="0.35">
      <c r="B5" s="30" t="s">
        <v>48</v>
      </c>
      <c r="C5" s="31"/>
      <c r="D5" s="31"/>
      <c r="E5" s="31"/>
      <c r="F5" s="31"/>
      <c r="G5" s="31"/>
      <c r="H5" s="32"/>
    </row>
    <row r="6" spans="2:9" ht="15" thickBot="1" x14ac:dyDescent="0.4">
      <c r="B6" s="33" t="s">
        <v>3</v>
      </c>
      <c r="C6" s="34"/>
      <c r="D6" s="34"/>
      <c r="E6" s="34"/>
      <c r="F6" s="34"/>
      <c r="G6" s="34"/>
      <c r="H6" s="35"/>
    </row>
    <row r="7" spans="2:9" ht="15" thickBot="1" x14ac:dyDescent="0.4">
      <c r="B7" s="36" t="s">
        <v>4</v>
      </c>
      <c r="C7" s="38" t="s">
        <v>5</v>
      </c>
      <c r="D7" s="38"/>
      <c r="E7" s="38"/>
      <c r="F7" s="38"/>
      <c r="G7" s="39"/>
      <c r="H7" s="22" t="s">
        <v>6</v>
      </c>
    </row>
    <row r="8" spans="2:9" ht="23.5" thickBot="1" x14ac:dyDescent="0.4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3"/>
    </row>
    <row r="9" spans="2:9" x14ac:dyDescent="0.35">
      <c r="B9" s="13"/>
      <c r="C9" s="14"/>
      <c r="D9" s="14"/>
      <c r="E9" s="18"/>
      <c r="F9" s="14"/>
      <c r="G9" s="14"/>
      <c r="H9" s="18"/>
    </row>
    <row r="10" spans="2:9" ht="16.5" customHeight="1" x14ac:dyDescent="0.35">
      <c r="B10" s="7" t="s">
        <v>12</v>
      </c>
      <c r="C10" s="4">
        <f>SUM(C11,C21,C30,C41)</f>
        <v>3314846172.4899998</v>
      </c>
      <c r="D10" s="4">
        <f t="shared" ref="D10:H10" si="0">SUM(D11,D21,D30,D41)</f>
        <v>185438816</v>
      </c>
      <c r="E10" s="19">
        <f t="shared" si="0"/>
        <v>3500284988.4899998</v>
      </c>
      <c r="F10" s="4">
        <f t="shared" si="0"/>
        <v>2782222978.0700002</v>
      </c>
      <c r="G10" s="4">
        <f t="shared" si="0"/>
        <v>2782222978.0700002</v>
      </c>
      <c r="H10" s="19">
        <f t="shared" si="0"/>
        <v>718062010.41999996</v>
      </c>
    </row>
    <row r="11" spans="2:9" x14ac:dyDescent="0.35">
      <c r="B11" s="9" t="s">
        <v>13</v>
      </c>
      <c r="C11" s="4">
        <f>SUM(C12:C19)</f>
        <v>1390891638.3800001</v>
      </c>
      <c r="D11" s="4">
        <f t="shared" ref="D11:H11" si="1">SUM(D12:D19)</f>
        <v>-31706000.000000015</v>
      </c>
      <c r="E11" s="19">
        <f t="shared" si="1"/>
        <v>1359185638.3800001</v>
      </c>
      <c r="F11" s="4">
        <f t="shared" si="1"/>
        <v>855143466.38999999</v>
      </c>
      <c r="G11" s="4">
        <f t="shared" si="1"/>
        <v>855143466.38999999</v>
      </c>
      <c r="H11" s="19">
        <f t="shared" si="1"/>
        <v>504042171.98999989</v>
      </c>
    </row>
    <row r="12" spans="2:9" x14ac:dyDescent="0.35">
      <c r="B12" s="12" t="s">
        <v>14</v>
      </c>
      <c r="C12" s="16">
        <v>62808420</v>
      </c>
      <c r="D12" s="16">
        <v>-210000</v>
      </c>
      <c r="E12" s="20">
        <f>SUM(C12:D12)</f>
        <v>62598420</v>
      </c>
      <c r="F12" s="16">
        <v>60041201.57</v>
      </c>
      <c r="G12" s="16">
        <v>60041201.57</v>
      </c>
      <c r="H12" s="20">
        <f>SUM(E12-F12)</f>
        <v>2557218.4299999997</v>
      </c>
    </row>
    <row r="13" spans="2:9" x14ac:dyDescent="0.35">
      <c r="B13" s="12" t="s">
        <v>15</v>
      </c>
      <c r="C13" s="16">
        <v>18655838.68</v>
      </c>
      <c r="D13" s="16">
        <v>0</v>
      </c>
      <c r="E13" s="20">
        <f t="shared" ref="E13:E19" si="2">SUM(C13:D13)</f>
        <v>18655838.68</v>
      </c>
      <c r="F13" s="16">
        <v>19219975.670000002</v>
      </c>
      <c r="G13" s="16">
        <v>19219975.670000002</v>
      </c>
      <c r="H13" s="20">
        <f t="shared" ref="H13:H19" si="3">SUM(E13-F13)</f>
        <v>-564136.99000000209</v>
      </c>
    </row>
    <row r="14" spans="2:9" x14ac:dyDescent="0.35">
      <c r="B14" s="12" t="s">
        <v>16</v>
      </c>
      <c r="C14" s="16">
        <v>50686570.25</v>
      </c>
      <c r="D14" s="16">
        <v>0</v>
      </c>
      <c r="E14" s="20">
        <f t="shared" si="2"/>
        <v>50686570.25</v>
      </c>
      <c r="F14" s="16">
        <v>41493005.549999997</v>
      </c>
      <c r="G14" s="16">
        <v>41493005.549999997</v>
      </c>
      <c r="H14" s="20">
        <f>SUM(E14-F14)</f>
        <v>9193564.700000003</v>
      </c>
    </row>
    <row r="15" spans="2:9" x14ac:dyDescent="0.3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5">
      <c r="B16" s="12" t="s">
        <v>18</v>
      </c>
      <c r="C16" s="16">
        <v>203717472.80999997</v>
      </c>
      <c r="D16" s="16">
        <v>22800000</v>
      </c>
      <c r="E16" s="20">
        <f t="shared" si="2"/>
        <v>226517472.80999997</v>
      </c>
      <c r="F16" s="16">
        <v>204427613.65999997</v>
      </c>
      <c r="G16" s="16">
        <v>204427613.65999997</v>
      </c>
      <c r="H16" s="20">
        <f t="shared" si="3"/>
        <v>22089859.150000006</v>
      </c>
    </row>
    <row r="17" spans="2:8" x14ac:dyDescent="0.3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5">
      <c r="B18" s="12" t="s">
        <v>20</v>
      </c>
      <c r="C18" s="16">
        <v>860221080.56999981</v>
      </c>
      <c r="D18" s="16">
        <v>-53600000.000000015</v>
      </c>
      <c r="E18" s="20">
        <f t="shared" si="2"/>
        <v>806621080.56999981</v>
      </c>
      <c r="F18" s="16">
        <v>365663073.06000006</v>
      </c>
      <c r="G18" s="16">
        <v>365663073.06000006</v>
      </c>
      <c r="H18" s="20">
        <f t="shared" si="3"/>
        <v>440958007.50999975</v>
      </c>
    </row>
    <row r="19" spans="2:8" x14ac:dyDescent="0.35">
      <c r="B19" s="12" t="s">
        <v>21</v>
      </c>
      <c r="C19" s="16">
        <v>194802256.07000005</v>
      </c>
      <c r="D19" s="16">
        <v>-696000</v>
      </c>
      <c r="E19" s="20">
        <f t="shared" si="2"/>
        <v>194106256.07000005</v>
      </c>
      <c r="F19" s="16">
        <v>164298596.87999997</v>
      </c>
      <c r="G19" s="16">
        <v>164298596.87999997</v>
      </c>
      <c r="H19" s="20">
        <f t="shared" si="3"/>
        <v>29807659.190000087</v>
      </c>
    </row>
    <row r="20" spans="2:8" ht="15" customHeight="1" x14ac:dyDescent="0.35">
      <c r="B20" s="10"/>
      <c r="C20" s="4"/>
      <c r="D20" s="4"/>
      <c r="E20" s="19"/>
      <c r="F20" s="4"/>
      <c r="G20" s="4"/>
      <c r="H20" s="19"/>
    </row>
    <row r="21" spans="2:8" ht="15" customHeight="1" x14ac:dyDescent="0.35">
      <c r="B21" s="10" t="s">
        <v>22</v>
      </c>
      <c r="C21" s="4">
        <f>SUM(C22:C28)</f>
        <v>1918456250.8599999</v>
      </c>
      <c r="D21" s="4">
        <f t="shared" ref="D21:H21" si="4">SUM(D22:D28)</f>
        <v>217314816</v>
      </c>
      <c r="E21" s="19">
        <f t="shared" si="4"/>
        <v>2135771066.8599999</v>
      </c>
      <c r="F21" s="4">
        <f t="shared" si="4"/>
        <v>1921808093.9700003</v>
      </c>
      <c r="G21" s="4">
        <f t="shared" si="4"/>
        <v>1921808093.9700003</v>
      </c>
      <c r="H21" s="19">
        <f t="shared" si="4"/>
        <v>213962972.89000008</v>
      </c>
    </row>
    <row r="22" spans="2:8" x14ac:dyDescent="0.35">
      <c r="B22" s="12" t="s">
        <v>23</v>
      </c>
      <c r="C22" s="16">
        <v>168700374.19</v>
      </c>
      <c r="D22" s="16">
        <v>-3200000</v>
      </c>
      <c r="E22" s="20">
        <f t="shared" ref="E22:E28" si="5">SUM(C22:D22)</f>
        <v>165500374.19</v>
      </c>
      <c r="F22" s="16">
        <v>197068919.75</v>
      </c>
      <c r="G22" s="16">
        <v>197068919.75</v>
      </c>
      <c r="H22" s="20">
        <f t="shared" ref="H22:H28" si="6">SUM(E22-F22)</f>
        <v>-31568545.560000002</v>
      </c>
    </row>
    <row r="23" spans="2:8" x14ac:dyDescent="0.35">
      <c r="B23" s="12" t="s">
        <v>24</v>
      </c>
      <c r="C23" s="16">
        <v>956427286.48000014</v>
      </c>
      <c r="D23" s="16">
        <v>305604000</v>
      </c>
      <c r="E23" s="20">
        <f t="shared" si="5"/>
        <v>1262031286.48</v>
      </c>
      <c r="F23" s="16">
        <v>938588748.34000003</v>
      </c>
      <c r="G23" s="16">
        <v>938588748.34000003</v>
      </c>
      <c r="H23" s="20">
        <f t="shared" si="6"/>
        <v>323442538.13999999</v>
      </c>
    </row>
    <row r="24" spans="2:8" x14ac:dyDescent="0.35">
      <c r="B24" s="12" t="s">
        <v>25</v>
      </c>
      <c r="C24" s="16">
        <v>116534060.20999999</v>
      </c>
      <c r="D24" s="16">
        <v>21472816</v>
      </c>
      <c r="E24" s="20">
        <f t="shared" si="5"/>
        <v>138006876.20999998</v>
      </c>
      <c r="F24" s="16">
        <v>113959547.8</v>
      </c>
      <c r="G24" s="16">
        <v>113959547.8</v>
      </c>
      <c r="H24" s="20">
        <f t="shared" si="6"/>
        <v>24047328.409999982</v>
      </c>
    </row>
    <row r="25" spans="2:8" ht="23" x14ac:dyDescent="0.35">
      <c r="B25" s="12" t="s">
        <v>26</v>
      </c>
      <c r="C25" s="16">
        <v>53005007.599999994</v>
      </c>
      <c r="D25" s="16">
        <v>0</v>
      </c>
      <c r="E25" s="20">
        <f t="shared" si="5"/>
        <v>53005007.599999994</v>
      </c>
      <c r="F25" s="16">
        <v>47759694.560000002</v>
      </c>
      <c r="G25" s="16">
        <v>47759694.560000002</v>
      </c>
      <c r="H25" s="20">
        <f t="shared" si="6"/>
        <v>5245313.0399999917</v>
      </c>
    </row>
    <row r="26" spans="2:8" x14ac:dyDescent="0.35">
      <c r="B26" s="12" t="s">
        <v>27</v>
      </c>
      <c r="C26" s="17">
        <v>47809438.030000001</v>
      </c>
      <c r="D26" s="17">
        <v>-2200000</v>
      </c>
      <c r="E26" s="20">
        <f t="shared" si="5"/>
        <v>45609438.030000001</v>
      </c>
      <c r="F26" s="17">
        <v>44039029.68</v>
      </c>
      <c r="G26" s="17">
        <v>44039029.68</v>
      </c>
      <c r="H26" s="20">
        <f t="shared" si="6"/>
        <v>1570408.3500000015</v>
      </c>
    </row>
    <row r="27" spans="2:8" x14ac:dyDescent="0.35">
      <c r="B27" s="12" t="s">
        <v>28</v>
      </c>
      <c r="C27" s="16">
        <v>510170091.51000005</v>
      </c>
      <c r="D27" s="16">
        <v>-100000000</v>
      </c>
      <c r="E27" s="20">
        <f t="shared" si="5"/>
        <v>410170091.51000005</v>
      </c>
      <c r="F27" s="16">
        <v>527108384.89999998</v>
      </c>
      <c r="G27" s="16">
        <v>527108384.89999998</v>
      </c>
      <c r="H27" s="20">
        <f t="shared" si="6"/>
        <v>-116938293.38999993</v>
      </c>
    </row>
    <row r="28" spans="2:8" x14ac:dyDescent="0.35">
      <c r="B28" s="12" t="s">
        <v>29</v>
      </c>
      <c r="C28" s="16">
        <v>65809992.839999996</v>
      </c>
      <c r="D28" s="16">
        <v>-4362000</v>
      </c>
      <c r="E28" s="20">
        <f t="shared" si="5"/>
        <v>61447992.839999996</v>
      </c>
      <c r="F28" s="16">
        <v>53283768.93999999</v>
      </c>
      <c r="G28" s="16">
        <v>53283768.93999999</v>
      </c>
      <c r="H28" s="20">
        <f t="shared" si="6"/>
        <v>8164223.900000006</v>
      </c>
    </row>
    <row r="29" spans="2:8" ht="15" customHeight="1" x14ac:dyDescent="0.35">
      <c r="B29" s="10"/>
      <c r="C29" s="4"/>
      <c r="D29" s="4"/>
      <c r="E29" s="19"/>
      <c r="F29" s="4"/>
      <c r="G29" s="4"/>
      <c r="H29" s="19"/>
    </row>
    <row r="30" spans="2:8" ht="30" customHeight="1" x14ac:dyDescent="0.35">
      <c r="B30" s="10" t="s">
        <v>30</v>
      </c>
      <c r="C30" s="4">
        <f>SUM(C31:C39)</f>
        <v>5498283.25</v>
      </c>
      <c r="D30" s="4">
        <f t="shared" ref="D30:H30" si="7">SUM(D31:D39)</f>
        <v>-170000</v>
      </c>
      <c r="E30" s="19">
        <f t="shared" si="7"/>
        <v>5328283.25</v>
      </c>
      <c r="F30" s="4">
        <f t="shared" si="7"/>
        <v>5271417.71</v>
      </c>
      <c r="G30" s="4">
        <f t="shared" si="7"/>
        <v>5271417.71</v>
      </c>
      <c r="H30" s="19">
        <f t="shared" si="7"/>
        <v>56865.539999999688</v>
      </c>
    </row>
    <row r="31" spans="2:8" ht="23" x14ac:dyDescent="0.35">
      <c r="B31" s="12" t="s">
        <v>31</v>
      </c>
      <c r="C31" s="16">
        <v>4849018.29</v>
      </c>
      <c r="D31" s="16">
        <v>-170000</v>
      </c>
      <c r="E31" s="20">
        <f t="shared" ref="E31:E39" si="8">SUM(C31:D31)</f>
        <v>4679018.29</v>
      </c>
      <c r="F31" s="16">
        <v>4479062.32</v>
      </c>
      <c r="G31" s="16">
        <v>4479062.32</v>
      </c>
      <c r="H31" s="20">
        <f t="shared" ref="H31:H39" si="9">SUM(E31-F31)</f>
        <v>199955.96999999974</v>
      </c>
    </row>
    <row r="32" spans="2:8" x14ac:dyDescent="0.35">
      <c r="B32" s="12" t="s">
        <v>32</v>
      </c>
      <c r="C32" s="16">
        <v>649264.96</v>
      </c>
      <c r="D32" s="16">
        <v>0</v>
      </c>
      <c r="E32" s="20">
        <f t="shared" si="8"/>
        <v>649264.96</v>
      </c>
      <c r="F32" s="16">
        <v>792355.39</v>
      </c>
      <c r="G32" s="16">
        <v>792355.39</v>
      </c>
      <c r="H32" s="20">
        <f t="shared" si="9"/>
        <v>-143090.43000000005</v>
      </c>
    </row>
    <row r="33" spans="2:8" x14ac:dyDescent="0.3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5">
      <c r="B40" s="10"/>
      <c r="C40" s="4"/>
      <c r="D40" s="4"/>
      <c r="E40" s="19"/>
      <c r="F40" s="4"/>
      <c r="G40" s="4"/>
      <c r="H40" s="19"/>
    </row>
    <row r="41" spans="2:8" ht="21.75" customHeight="1" x14ac:dyDescent="0.3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3" x14ac:dyDescent="0.3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3" x14ac:dyDescent="0.3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5">
      <c r="B46" s="10"/>
      <c r="C46" s="4"/>
      <c r="D46" s="4"/>
      <c r="E46" s="19"/>
      <c r="F46" s="4"/>
      <c r="G46" s="4"/>
      <c r="H46" s="19"/>
    </row>
    <row r="47" spans="2:8" ht="15" customHeight="1" x14ac:dyDescent="0.35">
      <c r="B47" s="15" t="s">
        <v>45</v>
      </c>
      <c r="C47" s="4">
        <f>SUM(C48,C58,C67,C78)</f>
        <v>627482226.66000009</v>
      </c>
      <c r="D47" s="4">
        <f t="shared" ref="D47:H47" si="13">SUM(D48,D58,D67,D78)</f>
        <v>138122886.16</v>
      </c>
      <c r="E47" s="19">
        <f t="shared" si="13"/>
        <v>765605112.82000005</v>
      </c>
      <c r="F47" s="4">
        <f t="shared" si="13"/>
        <v>818993757.81999993</v>
      </c>
      <c r="G47" s="4">
        <f t="shared" si="13"/>
        <v>818993757.81999993</v>
      </c>
      <c r="H47" s="19">
        <f t="shared" si="13"/>
        <v>-53388644.999999881</v>
      </c>
    </row>
    <row r="48" spans="2:8" ht="15" customHeight="1" x14ac:dyDescent="0.35">
      <c r="B48" s="10" t="s">
        <v>13</v>
      </c>
      <c r="C48" s="4">
        <f>SUM(C49:C56)</f>
        <v>252882186.06000003</v>
      </c>
      <c r="D48" s="4">
        <f t="shared" ref="D48:H48" si="14">SUM(D49:D56)</f>
        <v>129917618.2</v>
      </c>
      <c r="E48" s="19">
        <f t="shared" si="14"/>
        <v>382799804.26000005</v>
      </c>
      <c r="F48" s="4">
        <f t="shared" si="14"/>
        <v>485164852.88999999</v>
      </c>
      <c r="G48" s="4">
        <f t="shared" si="14"/>
        <v>485164852.88999999</v>
      </c>
      <c r="H48" s="19">
        <f t="shared" si="14"/>
        <v>-102365048.62999994</v>
      </c>
    </row>
    <row r="49" spans="2:8" x14ac:dyDescent="0.3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5">
      <c r="B53" s="12" t="s">
        <v>18</v>
      </c>
      <c r="C53" s="16">
        <v>0</v>
      </c>
      <c r="D53" s="16">
        <v>750000</v>
      </c>
      <c r="E53" s="20">
        <f t="shared" si="15"/>
        <v>750000</v>
      </c>
      <c r="F53" s="16">
        <v>0</v>
      </c>
      <c r="G53" s="16">
        <v>0</v>
      </c>
      <c r="H53" s="20">
        <f t="shared" si="16"/>
        <v>750000</v>
      </c>
    </row>
    <row r="54" spans="2:8" x14ac:dyDescent="0.3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5">
      <c r="B55" s="12" t="s">
        <v>20</v>
      </c>
      <c r="C55" s="16">
        <v>252882186.06000003</v>
      </c>
      <c r="D55" s="16">
        <v>129167618.2</v>
      </c>
      <c r="E55" s="20">
        <f t="shared" si="15"/>
        <v>382049804.26000005</v>
      </c>
      <c r="F55" s="16">
        <v>485164852.88999999</v>
      </c>
      <c r="G55" s="16">
        <v>485164852.88999999</v>
      </c>
      <c r="H55" s="20">
        <f t="shared" si="16"/>
        <v>-103115048.62999994</v>
      </c>
    </row>
    <row r="56" spans="2:8" x14ac:dyDescent="0.3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5">
      <c r="B57" s="10"/>
      <c r="C57" s="4"/>
      <c r="D57" s="4"/>
      <c r="E57" s="19"/>
      <c r="F57" s="4"/>
      <c r="G57" s="4"/>
      <c r="H57" s="19"/>
    </row>
    <row r="58" spans="2:8" ht="15" customHeight="1" x14ac:dyDescent="0.35">
      <c r="B58" s="10" t="s">
        <v>22</v>
      </c>
      <c r="C58" s="4">
        <f>SUM(C59:C65)</f>
        <v>374600040.60000002</v>
      </c>
      <c r="D58" s="4">
        <f t="shared" ref="D58:H58" si="17">SUM(D59:D65)</f>
        <v>8205267.96</v>
      </c>
      <c r="E58" s="19">
        <f t="shared" si="17"/>
        <v>382805308.56</v>
      </c>
      <c r="F58" s="4">
        <f t="shared" si="17"/>
        <v>333828904.92999995</v>
      </c>
      <c r="G58" s="4">
        <f t="shared" si="17"/>
        <v>333828904.92999995</v>
      </c>
      <c r="H58" s="19">
        <f t="shared" si="17"/>
        <v>48976403.630000055</v>
      </c>
    </row>
    <row r="59" spans="2:8" x14ac:dyDescent="0.3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5">
      <c r="B60" s="12" t="s">
        <v>24</v>
      </c>
      <c r="C60" s="16">
        <v>374600040.60000002</v>
      </c>
      <c r="D60" s="16">
        <v>7993267.96</v>
      </c>
      <c r="E60" s="20">
        <f t="shared" si="18"/>
        <v>382593308.56</v>
      </c>
      <c r="F60" s="16">
        <v>333414904.92999995</v>
      </c>
      <c r="G60" s="16">
        <v>333414904.92999995</v>
      </c>
      <c r="H60" s="20">
        <f t="shared" si="19"/>
        <v>49178403.630000055</v>
      </c>
    </row>
    <row r="61" spans="2:8" x14ac:dyDescent="0.3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3" x14ac:dyDescent="0.3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5">
      <c r="B63" s="12" t="s">
        <v>27</v>
      </c>
      <c r="C63" s="17">
        <v>0</v>
      </c>
      <c r="D63" s="17">
        <v>212000</v>
      </c>
      <c r="E63" s="20">
        <f t="shared" si="18"/>
        <v>212000</v>
      </c>
      <c r="F63" s="17">
        <v>124000</v>
      </c>
      <c r="G63" s="17">
        <v>124000</v>
      </c>
      <c r="H63" s="20">
        <f t="shared" si="19"/>
        <v>88000</v>
      </c>
    </row>
    <row r="64" spans="2:8" x14ac:dyDescent="0.3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290000</v>
      </c>
      <c r="G65" s="16">
        <v>290000</v>
      </c>
      <c r="H65" s="20">
        <f t="shared" si="19"/>
        <v>-290000</v>
      </c>
    </row>
    <row r="66" spans="2:8" ht="15" customHeight="1" x14ac:dyDescent="0.35">
      <c r="B66" s="11"/>
      <c r="C66" s="4"/>
      <c r="D66" s="4"/>
      <c r="E66" s="19"/>
      <c r="F66" s="4"/>
      <c r="G66" s="4"/>
      <c r="H66" s="19"/>
    </row>
    <row r="67" spans="2:8" ht="30" customHeight="1" x14ac:dyDescent="0.3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3" x14ac:dyDescent="0.3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5">
      <c r="B77" s="10"/>
      <c r="C77" s="4"/>
      <c r="D77" s="4"/>
      <c r="E77" s="19"/>
      <c r="F77" s="4"/>
      <c r="G77" s="4"/>
      <c r="H77" s="19"/>
    </row>
    <row r="78" spans="2:8" ht="24.75" customHeight="1" x14ac:dyDescent="0.3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3" x14ac:dyDescent="0.3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3" x14ac:dyDescent="0.3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4">
      <c r="B84" s="8" t="s">
        <v>46</v>
      </c>
      <c r="C84" s="5">
        <f>SUM(C10,C47)</f>
        <v>3942328399.1499996</v>
      </c>
      <c r="D84" s="5">
        <f t="shared" ref="D84:H84" si="26">SUM(D10,D47)</f>
        <v>323561702.15999997</v>
      </c>
      <c r="E84" s="21">
        <f>SUM(E10,E47)</f>
        <v>4265890101.3099999</v>
      </c>
      <c r="F84" s="5">
        <f t="shared" si="26"/>
        <v>3601216735.8900003</v>
      </c>
      <c r="G84" s="5">
        <f t="shared" si="26"/>
        <v>3601216735.8900003</v>
      </c>
      <c r="H84" s="21">
        <f t="shared" si="26"/>
        <v>664673365.42000008</v>
      </c>
    </row>
    <row r="85" spans="2:8" x14ac:dyDescent="0.35">
      <c r="C85" s="6"/>
      <c r="D85" s="6"/>
      <c r="E85" s="6"/>
      <c r="F85" s="6"/>
      <c r="G85" s="6"/>
      <c r="H85" s="6"/>
    </row>
    <row r="86" spans="2:8" x14ac:dyDescent="0.35">
      <c r="C86" s="6"/>
      <c r="D86" s="6"/>
      <c r="E86" s="6"/>
      <c r="F86" s="6"/>
      <c r="G86" s="6"/>
      <c r="H86" s="6"/>
    </row>
    <row r="87" spans="2:8" x14ac:dyDescent="0.35">
      <c r="C87" s="6"/>
      <c r="D87" s="6"/>
      <c r="E87" s="6"/>
      <c r="F87" s="6"/>
      <c r="G87" s="6"/>
      <c r="H87" s="6"/>
    </row>
    <row r="88" spans="2:8" x14ac:dyDescent="0.35">
      <c r="C88" s="6"/>
      <c r="D88" s="6"/>
      <c r="E88" s="6"/>
      <c r="F88" s="6"/>
      <c r="G88" s="6"/>
      <c r="H88" s="6"/>
    </row>
    <row r="89" spans="2:8" x14ac:dyDescent="0.35">
      <c r="C89" s="6"/>
      <c r="D89" s="6"/>
      <c r="E89" s="6"/>
      <c r="F89" s="6"/>
      <c r="G89" s="6"/>
      <c r="H89" s="6"/>
    </row>
    <row r="90" spans="2:8" x14ac:dyDescent="0.35">
      <c r="C90" s="6"/>
      <c r="D90" s="6"/>
      <c r="E90" s="6"/>
      <c r="F90" s="6"/>
      <c r="H90" s="6"/>
    </row>
    <row r="91" spans="2:8" x14ac:dyDescent="0.35">
      <c r="C91" s="6"/>
      <c r="D91" s="6"/>
      <c r="E91" s="6"/>
      <c r="F91" s="6"/>
      <c r="G91" s="6"/>
      <c r="H91" s="6"/>
    </row>
    <row r="92" spans="2:8" x14ac:dyDescent="0.35">
      <c r="C92" s="6"/>
      <c r="D92" s="6"/>
      <c r="E92" s="6"/>
      <c r="F92" s="6"/>
      <c r="G92" s="6"/>
      <c r="H92" s="6"/>
    </row>
  </sheetData>
  <sheetProtection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2020-11-08T22:42:16Z</cp:lastPrinted>
  <dcterms:created xsi:type="dcterms:W3CDTF">2020-01-08T22:29:57Z</dcterms:created>
  <dcterms:modified xsi:type="dcterms:W3CDTF">2020-11-08T22:42:24Z</dcterms:modified>
</cp:coreProperties>
</file>