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20" windowWidth="19875" windowHeight="9495"/>
  </bookViews>
  <sheets>
    <sheet name="EAI" sheetId="29" r:id="rId1"/>
  </sheets>
  <calcPr calcId="125725"/>
</workbook>
</file>

<file path=xl/calcChain.xml><?xml version="1.0" encoding="utf-8"?>
<calcChain xmlns="http://schemas.openxmlformats.org/spreadsheetml/2006/main">
  <c r="G34" i="29"/>
  <c r="G33"/>
  <c r="G32"/>
  <c r="G31"/>
  <c r="G30"/>
  <c r="G29"/>
  <c r="G28"/>
  <c r="G27"/>
  <c r="H18"/>
  <c r="H17"/>
  <c r="H21" s="1"/>
  <c r="H15"/>
  <c r="H14"/>
  <c r="H13"/>
  <c r="H10"/>
  <c r="I43"/>
  <c r="I42" s="1"/>
  <c r="H42"/>
  <c r="G42"/>
  <c r="E42"/>
  <c r="D42"/>
  <c r="I40"/>
  <c r="I39"/>
  <c r="I38"/>
  <c r="I37"/>
  <c r="H36"/>
  <c r="G36"/>
  <c r="E36"/>
  <c r="D36"/>
  <c r="H34"/>
  <c r="E34"/>
  <c r="E26" s="1"/>
  <c r="D34"/>
  <c r="D33"/>
  <c r="F33" s="1"/>
  <c r="H32"/>
  <c r="D32"/>
  <c r="F32" s="1"/>
  <c r="H31"/>
  <c r="D31"/>
  <c r="H30"/>
  <c r="D30"/>
  <c r="H29"/>
  <c r="D29"/>
  <c r="H28"/>
  <c r="D28"/>
  <c r="F28" s="1"/>
  <c r="H27"/>
  <c r="D27"/>
  <c r="E21"/>
  <c r="D21"/>
  <c r="I19"/>
  <c r="F19"/>
  <c r="G19" s="1"/>
  <c r="I18"/>
  <c r="F18"/>
  <c r="F17"/>
  <c r="I16"/>
  <c r="F16"/>
  <c r="G16" s="1"/>
  <c r="I15"/>
  <c r="F15"/>
  <c r="I14"/>
  <c r="F14"/>
  <c r="I13"/>
  <c r="F13"/>
  <c r="I12"/>
  <c r="F12"/>
  <c r="G12" s="1"/>
  <c r="I11"/>
  <c r="F11"/>
  <c r="G11" s="1"/>
  <c r="I10"/>
  <c r="F10"/>
  <c r="H33" l="1"/>
  <c r="I17"/>
  <c r="I32"/>
  <c r="I33"/>
  <c r="I34"/>
  <c r="H26"/>
  <c r="H44" s="1"/>
  <c r="I29"/>
  <c r="G21"/>
  <c r="I30"/>
  <c r="I22"/>
  <c r="I27"/>
  <c r="I28"/>
  <c r="I31"/>
  <c r="F34"/>
  <c r="F21"/>
  <c r="D26"/>
  <c r="F26" s="1"/>
  <c r="F44" s="1"/>
  <c r="F29"/>
  <c r="F30"/>
  <c r="I36"/>
  <c r="E44"/>
  <c r="F27"/>
  <c r="F31"/>
  <c r="I26" l="1"/>
  <c r="I44" s="1"/>
  <c r="G26"/>
  <c r="G44" s="1"/>
  <c r="D44"/>
</calcChain>
</file>

<file path=xl/sharedStrings.xml><?xml version="1.0" encoding="utf-8"?>
<sst xmlns="http://schemas.openxmlformats.org/spreadsheetml/2006/main" count="106" uniqueCount="58">
  <si>
    <t>Municipio de Juárez, Chihuahua</t>
  </si>
  <si>
    <t>Impuestos</t>
  </si>
  <si>
    <t>Total</t>
  </si>
  <si>
    <t xml:space="preserve"> </t>
  </si>
  <si>
    <t>Contribuciones de Mejoras</t>
  </si>
  <si>
    <t>Estado Analítico de Ingresos</t>
  </si>
  <si>
    <t>Rubro de Ingresos</t>
  </si>
  <si>
    <t>Diferencia</t>
  </si>
  <si>
    <t>Estimado</t>
  </si>
  <si>
    <t>Ampliaciones y Reducciones</t>
  </si>
  <si>
    <t>Modificado</t>
  </si>
  <si>
    <t>Devengado</t>
  </si>
  <si>
    <t>Recaudado</t>
  </si>
  <si>
    <t>Cuotas y Aportaciones de Seguridad Social</t>
  </si>
  <si>
    <t>Derechos</t>
  </si>
  <si>
    <t>Productos</t>
  </si>
  <si>
    <t>Aprovechamientos</t>
  </si>
  <si>
    <t>Ingresos Derivados de Financiamientos</t>
  </si>
  <si>
    <t xml:space="preserve">    TESORERO MUNICIPAL</t>
  </si>
  <si>
    <t xml:space="preserve">    C. GERARDO RONQUILLO CHAVEZ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</si>
  <si>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</si>
  <si>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</si>
  <si>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Participaciones, Aportaciones, Convenios, Incentivos de Derivados de la Colaboración Fiscal y Fondos Distintos de Aportaciones</t>
  </si>
  <si>
    <t>Ingresos</t>
  </si>
  <si>
    <t>(1)</t>
  </si>
  <si>
    <t>(2)</t>
  </si>
  <si>
    <t>(3 = 1 + 2)</t>
  </si>
  <si>
    <t>(4)</t>
  </si>
  <si>
    <t>(5)</t>
  </si>
  <si>
    <t>(6 = 5 - 1)</t>
  </si>
  <si>
    <t>10</t>
  </si>
  <si>
    <t>20</t>
  </si>
  <si>
    <t>30</t>
  </si>
  <si>
    <t>40</t>
  </si>
  <si>
    <t>50</t>
  </si>
  <si>
    <t>60</t>
  </si>
  <si>
    <t>Ingresos por Venta de Bienes, Prestación de Servicios y Otros Ingresos</t>
  </si>
  <si>
    <t>70</t>
  </si>
  <si>
    <t>80</t>
  </si>
  <si>
    <t>90</t>
  </si>
  <si>
    <t>00</t>
  </si>
  <si>
    <t>xx</t>
  </si>
  <si>
    <t>Ingresos Excedentes</t>
  </si>
  <si>
    <t>Estado Analítico de Ingresos Por Fuente de Financiamiento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</si>
  <si>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</si>
  <si>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</si>
  <si>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</si>
  <si>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Ingresos de los Entes Públicos de los Poderes Legislativo y
Judicial, de los Órganos Autónomos y del Sector Paraestatal o Paramunicipal, así como de las Empresas Productivas del Estado</t>
  </si>
  <si>
    <r>
      <t>Productos</t>
    </r>
    <r>
      <rPr>
        <vertAlign val="superscript"/>
        <sz val="8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</si>
  <si>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</si>
  <si>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</si>
  <si>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t>“Bajo protesta de decir verdad declaramos que los Estados Financieros y sus notas, son razonablemente correctos y son responsabilidad del emisor”.</t>
  </si>
  <si>
    <r>
      <rPr>
        <vertAlign val="superscript"/>
        <sz val="6"/>
        <color theme="1"/>
        <rFont val="Arial"/>
        <family val="2"/>
      </rPr>
      <t>1</t>
    </r>
    <r>
      <rPr>
        <sz val="6"/>
        <color theme="1"/>
        <rFont val="Calibri"/>
        <family val="2"/>
        <scheme val="minor"/>
      </rPr>
      <t xml:space="preserve"> Incluye intereses que generan las cuentas bancarias de los entes públicos en productos.</t>
    </r>
  </si>
  <si>
    <r>
      <rPr>
        <vertAlign val="superscript"/>
        <sz val="6"/>
        <color theme="1"/>
        <rFont val="Arial"/>
        <family val="2"/>
      </rPr>
      <t>2</t>
    </r>
    <r>
      <rPr>
        <sz val="6"/>
        <color theme="1"/>
        <rFont val="Calibri"/>
        <family val="2"/>
        <scheme val="minor"/>
      </rPr>
      <t xml:space="preserve"> Incluye donativos en efectivo del Poder Ejecutivo, entre otros aprovechamientos.</t>
    </r>
  </si>
  <si>
    <r>
      <rPr>
        <vertAlign val="superscript"/>
        <sz val="6"/>
        <color theme="1"/>
        <rFont val="Arial"/>
        <family val="2"/>
      </rPr>
      <t>3</t>
    </r>
    <r>
      <rPr>
        <sz val="6"/>
        <color theme="1"/>
        <rFont val="Calibri"/>
        <family val="2"/>
        <scheme val="minor"/>
      </rPr>
      <t xml:space="preserve"> Se refiere a los ingresos propios obtenidos por los Poderes Legislativo y Judicial, los Órganos Autónomos y las entidades de la administración pública paraestatal y paramunicipal, por sus actividades diversas no inherentes a su operación que generan recursos y que no sean ingresos por venta de bienes o prestación de servicios, tales como donativos en efectivo, entre otros.</t>
    </r>
  </si>
  <si>
    <t xml:space="preserve">          C. HECTOR ARMANDO CABADA ALVIDREZ</t>
  </si>
  <si>
    <t xml:space="preserve">                                                       PRESIDENTE MUNICIPAL</t>
  </si>
  <si>
    <t xml:space="preserve">Del 1 de enero al 31 de diciembre 2019 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</si>
</sst>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3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name val="Avenir LT 35 Light"/>
    </font>
    <font>
      <b/>
      <sz val="10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b/>
      <sz val="8"/>
      <name val="Arial"/>
      <family val="2"/>
    </font>
    <font>
      <b/>
      <sz val="8"/>
      <color theme="1"/>
      <name val="Arial"/>
      <family val="2"/>
    </font>
    <font>
      <vertAlign val="superscript"/>
      <sz val="8"/>
      <name val="Arial"/>
      <family val="2"/>
    </font>
    <font>
      <vertAlign val="superscript"/>
      <sz val="8"/>
      <color rgb="FF0070C0"/>
      <name val="Arial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b/>
      <sz val="8"/>
      <color theme="0"/>
      <name val="Arial"/>
      <family val="2"/>
    </font>
    <font>
      <sz val="6"/>
      <color theme="1"/>
      <name val="Calibri"/>
      <family val="2"/>
      <scheme val="minor"/>
    </font>
    <font>
      <vertAlign val="superscript"/>
      <sz val="6"/>
      <color theme="1"/>
      <name val="Arial"/>
      <family val="2"/>
    </font>
    <font>
      <sz val="6"/>
      <color theme="1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7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" fillId="0" borderId="0"/>
    <xf numFmtId="0" fontId="24" fillId="0" borderId="0"/>
    <xf numFmtId="0" fontId="1" fillId="0" borderId="0"/>
    <xf numFmtId="0" fontId="1" fillId="0" borderId="0"/>
  </cellStyleXfs>
  <cellXfs count="104">
    <xf numFmtId="0" fontId="0" fillId="0" borderId="0" xfId="0"/>
    <xf numFmtId="0" fontId="18" fillId="33" borderId="0" xfId="0" applyFont="1" applyFill="1"/>
    <xf numFmtId="43" fontId="18" fillId="33" borderId="0" xfId="1" applyFont="1" applyFill="1"/>
    <xf numFmtId="0" fontId="19" fillId="33" borderId="0" xfId="0" applyFont="1" applyFill="1" applyAlignment="1"/>
    <xf numFmtId="0" fontId="21" fillId="33" borderId="0" xfId="0" applyFont="1" applyFill="1"/>
    <xf numFmtId="0" fontId="18" fillId="0" borderId="0" xfId="0" applyFont="1"/>
    <xf numFmtId="0" fontId="23" fillId="33" borderId="0" xfId="0" applyFont="1" applyFill="1" applyAlignment="1"/>
    <xf numFmtId="0" fontId="26" fillId="0" borderId="0" xfId="43" applyFont="1" applyFill="1" applyBorder="1" applyAlignment="1" applyProtection="1">
      <alignment vertical="top" wrapText="1"/>
      <protection locked="0"/>
    </xf>
    <xf numFmtId="0" fontId="28" fillId="0" borderId="0" xfId="43" applyFont="1" applyFill="1" applyBorder="1" applyAlignment="1" applyProtection="1">
      <alignment vertical="top"/>
      <protection locked="0"/>
    </xf>
    <xf numFmtId="0" fontId="26" fillId="0" borderId="0" xfId="43" applyFont="1" applyFill="1" applyBorder="1" applyAlignment="1" applyProtection="1">
      <alignment horizontal="center" vertical="top"/>
      <protection locked="0"/>
    </xf>
    <xf numFmtId="0" fontId="26" fillId="0" borderId="13" xfId="43" applyFont="1" applyFill="1" applyBorder="1" applyAlignment="1" applyProtection="1">
      <alignment vertical="top"/>
      <protection locked="0"/>
    </xf>
    <xf numFmtId="0" fontId="25" fillId="0" borderId="13" xfId="43" applyFont="1" applyFill="1" applyBorder="1" applyAlignment="1" applyProtection="1">
      <alignment vertical="top"/>
      <protection locked="0"/>
    </xf>
    <xf numFmtId="0" fontId="25" fillId="0" borderId="0" xfId="43" applyFont="1" applyFill="1" applyBorder="1" applyAlignment="1" applyProtection="1">
      <alignment vertical="top" wrapText="1"/>
      <protection locked="0"/>
    </xf>
    <xf numFmtId="0" fontId="26" fillId="0" borderId="0" xfId="43" applyFont="1" applyFill="1" applyBorder="1" applyAlignment="1" applyProtection="1">
      <alignment vertical="top"/>
      <protection locked="0"/>
    </xf>
    <xf numFmtId="0" fontId="25" fillId="0" borderId="18" xfId="43" quotePrefix="1" applyFont="1" applyFill="1" applyBorder="1" applyAlignment="1" applyProtection="1">
      <alignment horizontal="center" vertical="top"/>
      <protection locked="0"/>
    </xf>
    <xf numFmtId="0" fontId="27" fillId="0" borderId="19" xfId="43" applyFont="1" applyFill="1" applyBorder="1" applyAlignment="1" applyProtection="1">
      <alignment horizontal="left" vertical="top" indent="3"/>
      <protection locked="0"/>
    </xf>
    <xf numFmtId="0" fontId="25" fillId="0" borderId="10" xfId="43" quotePrefix="1" applyFont="1" applyFill="1" applyBorder="1" applyAlignment="1" applyProtection="1">
      <alignment horizontal="center" vertical="top"/>
      <protection locked="0"/>
    </xf>
    <xf numFmtId="0" fontId="25" fillId="0" borderId="11" xfId="43" applyFont="1" applyFill="1" applyBorder="1" applyAlignment="1" applyProtection="1">
      <alignment vertical="top"/>
      <protection locked="0"/>
    </xf>
    <xf numFmtId="4" fontId="25" fillId="0" borderId="11" xfId="43" applyNumberFormat="1" applyFont="1" applyFill="1" applyBorder="1" applyAlignment="1" applyProtection="1">
      <alignment vertical="top"/>
      <protection locked="0"/>
    </xf>
    <xf numFmtId="4" fontId="25" fillId="0" borderId="12" xfId="43" applyNumberFormat="1" applyFont="1" applyFill="1" applyBorder="1" applyAlignment="1" applyProtection="1">
      <alignment vertical="top"/>
      <protection locked="0"/>
    </xf>
    <xf numFmtId="0" fontId="27" fillId="0" borderId="13" xfId="43" applyFont="1" applyFill="1" applyBorder="1" applyAlignment="1" applyProtection="1">
      <alignment horizontal="left" vertical="top"/>
    </xf>
    <xf numFmtId="0" fontId="27" fillId="0" borderId="0" xfId="43" applyFont="1" applyFill="1" applyBorder="1" applyAlignment="1" applyProtection="1">
      <alignment horizontal="justify" vertical="top" wrapText="1"/>
    </xf>
    <xf numFmtId="3" fontId="27" fillId="0" borderId="21" xfId="43" applyNumberFormat="1" applyFont="1" applyFill="1" applyBorder="1" applyAlignment="1" applyProtection="1">
      <alignment vertical="top"/>
      <protection locked="0"/>
    </xf>
    <xf numFmtId="3" fontId="27" fillId="0" borderId="10" xfId="43" applyNumberFormat="1" applyFont="1" applyFill="1" applyBorder="1" applyAlignment="1" applyProtection="1">
      <alignment vertical="top"/>
      <protection locked="0"/>
    </xf>
    <xf numFmtId="3" fontId="27" fillId="0" borderId="21" xfId="46" applyNumberFormat="1" applyFont="1" applyFill="1" applyBorder="1" applyAlignment="1" applyProtection="1">
      <alignment vertical="top"/>
      <protection locked="0"/>
    </xf>
    <xf numFmtId="3" fontId="27" fillId="0" borderId="12" xfId="43" applyNumberFormat="1" applyFont="1" applyFill="1" applyBorder="1" applyAlignment="1" applyProtection="1">
      <alignment vertical="top"/>
      <protection locked="0"/>
    </xf>
    <xf numFmtId="0" fontId="25" fillId="0" borderId="13" xfId="43" applyFont="1" applyFill="1" applyBorder="1" applyAlignment="1" applyProtection="1">
      <alignment horizontal="center" vertical="top"/>
    </xf>
    <xf numFmtId="0" fontId="25" fillId="0" borderId="0" xfId="43" applyFont="1" applyFill="1" applyBorder="1" applyAlignment="1" applyProtection="1">
      <alignment horizontal="left" vertical="top" wrapText="1"/>
    </xf>
    <xf numFmtId="3" fontId="25" fillId="0" borderId="22" xfId="43" applyNumberFormat="1" applyFont="1" applyFill="1" applyBorder="1" applyAlignment="1" applyProtection="1">
      <alignment vertical="top"/>
      <protection locked="0"/>
    </xf>
    <xf numFmtId="3" fontId="25" fillId="0" borderId="13" xfId="43" applyNumberFormat="1" applyFont="1" applyFill="1" applyBorder="1" applyAlignment="1" applyProtection="1">
      <alignment vertical="top"/>
      <protection locked="0"/>
    </xf>
    <xf numFmtId="3" fontId="25" fillId="0" borderId="22" xfId="46" applyNumberFormat="1" applyFont="1" applyFill="1" applyBorder="1" applyAlignment="1" applyProtection="1">
      <alignment vertical="top"/>
      <protection locked="0"/>
    </xf>
    <xf numFmtId="3" fontId="25" fillId="0" borderId="14" xfId="43" applyNumberFormat="1" applyFont="1" applyFill="1" applyBorder="1" applyAlignment="1" applyProtection="1">
      <alignment vertical="top"/>
      <protection locked="0"/>
    </xf>
    <xf numFmtId="3" fontId="27" fillId="0" borderId="22" xfId="43" applyNumberFormat="1" applyFont="1" applyFill="1" applyBorder="1" applyAlignment="1" applyProtection="1">
      <alignment vertical="top"/>
      <protection locked="0"/>
    </xf>
    <xf numFmtId="3" fontId="27" fillId="0" borderId="13" xfId="43" applyNumberFormat="1" applyFont="1" applyFill="1" applyBorder="1" applyAlignment="1" applyProtection="1">
      <alignment vertical="top"/>
      <protection locked="0"/>
    </xf>
    <xf numFmtId="3" fontId="27" fillId="0" borderId="22" xfId="46" applyNumberFormat="1" applyFont="1" applyFill="1" applyBorder="1" applyAlignment="1" applyProtection="1">
      <alignment vertical="top"/>
      <protection locked="0"/>
    </xf>
    <xf numFmtId="3" fontId="27" fillId="0" borderId="14" xfId="43" applyNumberFormat="1" applyFont="1" applyFill="1" applyBorder="1" applyAlignment="1" applyProtection="1">
      <alignment vertical="top"/>
      <protection locked="0"/>
    </xf>
    <xf numFmtId="0" fontId="27" fillId="0" borderId="13" xfId="43" applyFont="1" applyFill="1" applyBorder="1" applyAlignment="1" applyProtection="1">
      <alignment vertical="top"/>
    </xf>
    <xf numFmtId="0" fontId="27" fillId="0" borderId="0" xfId="43" applyFont="1" applyFill="1" applyBorder="1" applyAlignment="1" applyProtection="1">
      <alignment vertical="top"/>
    </xf>
    <xf numFmtId="0" fontId="27" fillId="0" borderId="13" xfId="44" applyFont="1" applyFill="1" applyBorder="1" applyAlignment="1" applyProtection="1">
      <alignment horizontal="center" vertical="top"/>
    </xf>
    <xf numFmtId="3" fontId="25" fillId="0" borderId="23" xfId="46" applyNumberFormat="1" applyFont="1" applyFill="1" applyBorder="1" applyAlignment="1" applyProtection="1">
      <alignment vertical="top"/>
      <protection locked="0"/>
    </xf>
    <xf numFmtId="0" fontId="25" fillId="0" borderId="18" xfId="43" quotePrefix="1" applyFont="1" applyFill="1" applyBorder="1" applyAlignment="1" applyProtection="1">
      <alignment horizontal="center" vertical="top"/>
    </xf>
    <xf numFmtId="0" fontId="27" fillId="0" borderId="19" xfId="43" applyFont="1" applyFill="1" applyBorder="1" applyAlignment="1" applyProtection="1">
      <alignment horizontal="center" vertical="top" wrapText="1"/>
    </xf>
    <xf numFmtId="0" fontId="31" fillId="0" borderId="0" xfId="43" applyFont="1" applyFill="1" applyBorder="1" applyAlignment="1" applyProtection="1">
      <alignment vertical="top"/>
      <protection locked="0"/>
    </xf>
    <xf numFmtId="0" fontId="20" fillId="0" borderId="0" xfId="0" applyFont="1"/>
    <xf numFmtId="49" fontId="32" fillId="0" borderId="0" xfId="43" applyNumberFormat="1" applyFont="1" applyFill="1" applyBorder="1" applyAlignment="1" applyProtection="1">
      <alignment vertical="top"/>
      <protection locked="0"/>
    </xf>
    <xf numFmtId="0" fontId="22" fillId="33" borderId="0" xfId="0" applyFont="1" applyFill="1" applyBorder="1" applyAlignment="1">
      <alignment vertical="center"/>
    </xf>
    <xf numFmtId="0" fontId="33" fillId="34" borderId="17" xfId="43" applyFont="1" applyFill="1" applyBorder="1" applyAlignment="1">
      <alignment horizontal="center" vertical="center" wrapText="1"/>
    </xf>
    <xf numFmtId="0" fontId="33" fillId="34" borderId="20" xfId="43" applyFont="1" applyFill="1" applyBorder="1" applyAlignment="1">
      <alignment horizontal="center" vertical="center" wrapText="1"/>
    </xf>
    <xf numFmtId="0" fontId="33" fillId="34" borderId="18" xfId="43" applyFont="1" applyFill="1" applyBorder="1" applyAlignment="1">
      <alignment horizontal="center" vertical="center" wrapText="1"/>
    </xf>
    <xf numFmtId="0" fontId="33" fillId="34" borderId="17" xfId="43" quotePrefix="1" applyFont="1" applyFill="1" applyBorder="1" applyAlignment="1">
      <alignment horizontal="center" vertical="center" wrapText="1"/>
    </xf>
    <xf numFmtId="0" fontId="33" fillId="34" borderId="20" xfId="43" quotePrefix="1" applyFont="1" applyFill="1" applyBorder="1" applyAlignment="1">
      <alignment horizontal="center" vertical="center" wrapText="1"/>
    </xf>
    <xf numFmtId="0" fontId="33" fillId="34" borderId="21" xfId="43" quotePrefix="1" applyFont="1" applyFill="1" applyBorder="1" applyAlignment="1">
      <alignment horizontal="center" vertical="center" wrapText="1"/>
    </xf>
    <xf numFmtId="3" fontId="27" fillId="0" borderId="20" xfId="43" applyNumberFormat="1" applyFont="1" applyFill="1" applyBorder="1" applyAlignment="1" applyProtection="1">
      <alignment vertical="top"/>
      <protection locked="0"/>
    </xf>
    <xf numFmtId="0" fontId="20" fillId="0" borderId="13" xfId="43" applyFont="1" applyFill="1" applyBorder="1" applyAlignment="1" applyProtection="1">
      <alignment vertical="top"/>
      <protection locked="0"/>
    </xf>
    <xf numFmtId="0" fontId="36" fillId="0" borderId="0" xfId="43" applyFont="1" applyFill="1" applyBorder="1" applyAlignment="1" applyProtection="1">
      <alignment vertical="top"/>
      <protection locked="0"/>
    </xf>
    <xf numFmtId="3" fontId="27" fillId="0" borderId="22" xfId="43" applyNumberFormat="1" applyFont="1" applyFill="1" applyBorder="1" applyAlignment="1" applyProtection="1">
      <alignment vertical="center"/>
      <protection locked="0"/>
    </xf>
    <xf numFmtId="3" fontId="27" fillId="0" borderId="13" xfId="43" applyNumberFormat="1" applyFont="1" applyFill="1" applyBorder="1" applyAlignment="1" applyProtection="1">
      <alignment vertical="center"/>
      <protection locked="0"/>
    </xf>
    <xf numFmtId="3" fontId="27" fillId="0" borderId="22" xfId="46" applyNumberFormat="1" applyFont="1" applyFill="1" applyBorder="1" applyAlignment="1" applyProtection="1">
      <alignment vertical="center"/>
      <protection locked="0"/>
    </xf>
    <xf numFmtId="3" fontId="27" fillId="0" borderId="14" xfId="43" applyNumberFormat="1" applyFont="1" applyFill="1" applyBorder="1" applyAlignment="1" applyProtection="1">
      <alignment vertical="center"/>
      <protection locked="0"/>
    </xf>
    <xf numFmtId="0" fontId="23" fillId="33" borderId="0" xfId="0" applyFont="1" applyFill="1" applyAlignment="1"/>
    <xf numFmtId="0" fontId="23" fillId="33" borderId="0" xfId="0" applyFont="1" applyFill="1" applyAlignment="1">
      <alignment horizontal="center"/>
    </xf>
    <xf numFmtId="0" fontId="22" fillId="33" borderId="0" xfId="0" applyFont="1" applyFill="1" applyBorder="1" applyAlignment="1">
      <alignment horizontal="center" vertical="center"/>
    </xf>
    <xf numFmtId="0" fontId="27" fillId="0" borderId="13" xfId="43" applyFont="1" applyFill="1" applyBorder="1" applyAlignment="1" applyProtection="1">
      <alignment vertical="center" wrapText="1"/>
    </xf>
    <xf numFmtId="0" fontId="27" fillId="0" borderId="14" xfId="43" applyFont="1" applyFill="1" applyBorder="1" applyAlignment="1" applyProtection="1">
      <alignment vertical="center" wrapText="1"/>
    </xf>
    <xf numFmtId="0" fontId="34" fillId="0" borderId="0" xfId="43" applyFont="1" applyFill="1" applyBorder="1" applyAlignment="1" applyProtection="1">
      <alignment horizontal="left" vertical="top"/>
      <protection locked="0"/>
    </xf>
    <xf numFmtId="0" fontId="34" fillId="0" borderId="0" xfId="43" applyFont="1" applyFill="1" applyBorder="1" applyAlignment="1" applyProtection="1">
      <alignment horizontal="left" vertical="top" wrapText="1"/>
      <protection locked="0"/>
    </xf>
    <xf numFmtId="0" fontId="36" fillId="0" borderId="0" xfId="43" applyFont="1" applyFill="1" applyBorder="1" applyAlignment="1" applyProtection="1">
      <alignment horizontal="left" vertical="top"/>
      <protection locked="0"/>
    </xf>
    <xf numFmtId="3" fontId="27" fillId="0" borderId="21" xfId="43" applyNumberFormat="1" applyFont="1" applyFill="1" applyBorder="1" applyAlignment="1" applyProtection="1">
      <alignment horizontal="center" vertical="center" wrapText="1"/>
      <protection locked="0"/>
    </xf>
    <xf numFmtId="3" fontId="27" fillId="0" borderId="23" xfId="43" applyNumberFormat="1" applyFont="1" applyFill="1" applyBorder="1" applyAlignment="1" applyProtection="1">
      <alignment horizontal="center" vertical="center" wrapText="1"/>
      <protection locked="0"/>
    </xf>
    <xf numFmtId="4" fontId="27" fillId="0" borderId="18" xfId="43" applyNumberFormat="1" applyFont="1" applyFill="1" applyBorder="1" applyAlignment="1" applyProtection="1">
      <alignment horizontal="right" vertical="top"/>
      <protection locked="0"/>
    </xf>
    <xf numFmtId="4" fontId="27" fillId="0" borderId="17" xfId="43" applyNumberFormat="1" applyFont="1" applyFill="1" applyBorder="1" applyAlignment="1" applyProtection="1">
      <alignment horizontal="right" vertical="top"/>
      <protection locked="0"/>
    </xf>
    <xf numFmtId="0" fontId="33" fillId="34" borderId="10" xfId="43" applyFont="1" applyFill="1" applyBorder="1" applyAlignment="1">
      <alignment horizontal="center" vertical="center"/>
    </xf>
    <xf numFmtId="0" fontId="33" fillId="34" borderId="12" xfId="43" applyFont="1" applyFill="1" applyBorder="1" applyAlignment="1">
      <alignment horizontal="center" vertical="center"/>
    </xf>
    <xf numFmtId="0" fontId="33" fillId="34" borderId="13" xfId="43" applyFont="1" applyFill="1" applyBorder="1" applyAlignment="1">
      <alignment horizontal="center" vertical="center"/>
    </xf>
    <xf numFmtId="0" fontId="33" fillId="34" borderId="14" xfId="43" applyFont="1" applyFill="1" applyBorder="1" applyAlignment="1">
      <alignment horizontal="center" vertical="center"/>
    </xf>
    <xf numFmtId="0" fontId="33" fillId="34" borderId="15" xfId="43" applyFont="1" applyFill="1" applyBorder="1" applyAlignment="1">
      <alignment horizontal="center" vertical="center"/>
    </xf>
    <xf numFmtId="0" fontId="33" fillId="34" borderId="16" xfId="43" applyFont="1" applyFill="1" applyBorder="1" applyAlignment="1">
      <alignment horizontal="center" vertical="center"/>
    </xf>
    <xf numFmtId="0" fontId="33" fillId="34" borderId="19" xfId="43" applyFont="1" applyFill="1" applyBorder="1" applyAlignment="1" applyProtection="1">
      <alignment horizontal="center" vertical="center" wrapText="1"/>
      <protection locked="0"/>
    </xf>
    <xf numFmtId="0" fontId="33" fillId="34" borderId="21" xfId="43" applyFont="1" applyFill="1" applyBorder="1" applyAlignment="1">
      <alignment horizontal="center" vertical="center" wrapText="1"/>
    </xf>
    <xf numFmtId="0" fontId="33" fillId="34" borderId="23" xfId="43" applyFont="1" applyFill="1" applyBorder="1" applyAlignment="1">
      <alignment horizontal="center" vertical="center" wrapText="1"/>
    </xf>
    <xf numFmtId="0" fontId="33" fillId="34" borderId="10" xfId="43" applyFont="1" applyFill="1" applyBorder="1" applyAlignment="1">
      <alignment horizontal="center" vertical="center" wrapText="1"/>
    </xf>
    <xf numFmtId="0" fontId="33" fillId="34" borderId="12" xfId="43" applyFont="1" applyFill="1" applyBorder="1" applyAlignment="1">
      <alignment horizontal="center" vertical="center" wrapText="1"/>
    </xf>
    <xf numFmtId="0" fontId="33" fillId="34" borderId="13" xfId="43" applyFont="1" applyFill="1" applyBorder="1" applyAlignment="1">
      <alignment horizontal="center" vertical="center" wrapText="1"/>
    </xf>
    <xf numFmtId="0" fontId="33" fillId="34" borderId="14" xfId="43" applyFont="1" applyFill="1" applyBorder="1" applyAlignment="1">
      <alignment horizontal="center" vertical="center" wrapText="1"/>
    </xf>
    <xf numFmtId="0" fontId="33" fillId="34" borderId="15" xfId="43" applyFont="1" applyFill="1" applyBorder="1" applyAlignment="1">
      <alignment horizontal="center" vertical="center" wrapText="1"/>
    </xf>
    <xf numFmtId="0" fontId="33" fillId="34" borderId="16" xfId="43" applyFont="1" applyFill="1" applyBorder="1" applyAlignment="1">
      <alignment horizontal="center" vertical="center" wrapText="1"/>
    </xf>
    <xf numFmtId="0" fontId="33" fillId="34" borderId="18" xfId="43" applyFont="1" applyFill="1" applyBorder="1" applyAlignment="1" applyProtection="1">
      <alignment horizontal="center" vertical="center" wrapText="1"/>
      <protection locked="0"/>
    </xf>
    <xf numFmtId="0" fontId="20" fillId="0" borderId="23" xfId="0" applyFont="1" applyBorder="1"/>
    <xf numFmtId="4" fontId="27" fillId="0" borderId="19" xfId="43" applyNumberFormat="1" applyFont="1" applyFill="1" applyBorder="1" applyAlignment="1" applyProtection="1">
      <alignment horizontal="right" vertical="top"/>
      <protection locked="0"/>
    </xf>
    <xf numFmtId="3" fontId="18" fillId="33" borderId="22" xfId="1" applyNumberFormat="1" applyFont="1" applyFill="1" applyBorder="1" applyAlignment="1">
      <alignment horizontal="right" vertical="center"/>
    </xf>
    <xf numFmtId="3" fontId="26" fillId="0" borderId="22" xfId="43" applyNumberFormat="1" applyFont="1" applyFill="1" applyBorder="1" applyAlignment="1" applyProtection="1">
      <alignment horizontal="right" vertical="top"/>
      <protection locked="0"/>
    </xf>
    <xf numFmtId="3" fontId="26" fillId="0" borderId="10" xfId="46" applyNumberFormat="1" applyFont="1" applyFill="1" applyBorder="1" applyAlignment="1" applyProtection="1">
      <alignment horizontal="right" vertical="top"/>
      <protection locked="0"/>
    </xf>
    <xf numFmtId="3" fontId="26" fillId="0" borderId="21" xfId="43" applyNumberFormat="1" applyFont="1" applyFill="1" applyBorder="1" applyAlignment="1" applyProtection="1">
      <alignment horizontal="right" vertical="top"/>
      <protection locked="0"/>
    </xf>
    <xf numFmtId="3" fontId="18" fillId="33" borderId="0" xfId="1" applyNumberFormat="1" applyFont="1" applyFill="1" applyBorder="1" applyAlignment="1">
      <alignment horizontal="right" vertical="center"/>
    </xf>
    <xf numFmtId="3" fontId="26" fillId="0" borderId="13" xfId="46" applyNumberFormat="1" applyFont="1" applyFill="1" applyBorder="1" applyAlignment="1" applyProtection="1">
      <alignment horizontal="right" vertical="top"/>
      <protection locked="0"/>
    </xf>
    <xf numFmtId="3" fontId="26" fillId="0" borderId="14" xfId="43" applyNumberFormat="1" applyFont="1" applyFill="1" applyBorder="1" applyAlignment="1" applyProtection="1">
      <alignment horizontal="right" vertical="top"/>
      <protection locked="0"/>
    </xf>
    <xf numFmtId="3" fontId="18" fillId="33" borderId="22" xfId="0" applyNumberFormat="1" applyFont="1" applyFill="1" applyBorder="1" applyAlignment="1">
      <alignment horizontal="right"/>
    </xf>
    <xf numFmtId="3" fontId="26" fillId="0" borderId="23" xfId="43" applyNumberFormat="1" applyFont="1" applyFill="1" applyBorder="1" applyAlignment="1" applyProtection="1">
      <alignment horizontal="right" vertical="top"/>
      <protection locked="0"/>
    </xf>
    <xf numFmtId="3" fontId="26" fillId="0" borderId="15" xfId="46" applyNumberFormat="1" applyFont="1" applyFill="1" applyBorder="1" applyAlignment="1" applyProtection="1">
      <alignment horizontal="right" vertical="top"/>
      <protection locked="0"/>
    </xf>
    <xf numFmtId="3" fontId="26" fillId="0" borderId="16" xfId="43" applyNumberFormat="1" applyFont="1" applyFill="1" applyBorder="1" applyAlignment="1" applyProtection="1">
      <alignment horizontal="right" vertical="top"/>
      <protection locked="0"/>
    </xf>
    <xf numFmtId="3" fontId="27" fillId="0" borderId="20" xfId="43" applyNumberFormat="1" applyFont="1" applyFill="1" applyBorder="1" applyAlignment="1" applyProtection="1">
      <alignment horizontal="right" vertical="top"/>
      <protection locked="0"/>
    </xf>
    <xf numFmtId="3" fontId="27" fillId="0" borderId="20" xfId="46" applyNumberFormat="1" applyFont="1" applyFill="1" applyBorder="1" applyAlignment="1" applyProtection="1">
      <alignment horizontal="right" vertical="top"/>
      <protection locked="0"/>
    </xf>
    <xf numFmtId="3" fontId="27" fillId="0" borderId="19" xfId="43" applyNumberFormat="1" applyFont="1" applyFill="1" applyBorder="1" applyAlignment="1" applyProtection="1">
      <alignment horizontal="right" vertical="top"/>
      <protection locked="0"/>
    </xf>
    <xf numFmtId="3" fontId="20" fillId="0" borderId="20" xfId="0" applyNumberFormat="1" applyFont="1" applyBorder="1" applyAlignment="1">
      <alignment horizontal="right"/>
    </xf>
  </cellXfs>
  <cellStyles count="47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omma" xfId="1" builtinId="3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rmal 10" xfId="45"/>
    <cellStyle name="Normal 2" xfId="43"/>
    <cellStyle name="Normal 2 2" xfId="44"/>
    <cellStyle name="Normal 2 3" xfId="46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9" defaultPivotStyle="PivotStyleLight16"/>
  <colors>
    <mruColors>
      <color rgb="FF009900"/>
      <color rgb="FF008000"/>
      <color rgb="FF33CC33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B1:L54"/>
  <sheetViews>
    <sheetView showGridLines="0" tabSelected="1" topLeftCell="A2" workbookViewId="0">
      <selection activeCell="F34" sqref="F34"/>
    </sheetView>
  </sheetViews>
  <sheetFormatPr defaultRowHeight="23.25" customHeight="1"/>
  <cols>
    <col min="1" max="1" width="9.140625" customWidth="1"/>
    <col min="2" max="2" width="4.85546875" style="13" customWidth="1"/>
    <col min="3" max="3" width="53.5703125" style="13" customWidth="1"/>
    <col min="4" max="4" width="12.28515625" style="13" bestFit="1" customWidth="1"/>
    <col min="5" max="5" width="12.7109375" style="13" customWidth="1"/>
    <col min="6" max="6" width="12.5703125" style="13" customWidth="1"/>
    <col min="7" max="7" width="11.5703125" style="13" customWidth="1"/>
    <col min="8" max="8" width="13.140625" style="13" customWidth="1"/>
    <col min="9" max="9" width="11.85546875" style="13" customWidth="1"/>
    <col min="10" max="10" width="9.140625" style="13"/>
  </cols>
  <sheetData>
    <row r="1" spans="2:12" s="1" customFormat="1" ht="9" customHeight="1"/>
    <row r="2" spans="2:12" s="1" customFormat="1" ht="9" customHeight="1">
      <c r="B2" s="1" t="s">
        <v>3</v>
      </c>
    </row>
    <row r="3" spans="2:12" s="1" customFormat="1" ht="10.5" customHeight="1">
      <c r="B3" s="61" t="s">
        <v>0</v>
      </c>
      <c r="C3" s="61"/>
      <c r="D3" s="61"/>
      <c r="E3" s="61"/>
      <c r="F3" s="61"/>
      <c r="G3" s="61"/>
      <c r="H3" s="61"/>
      <c r="I3" s="61"/>
      <c r="J3" s="45"/>
      <c r="K3" s="45"/>
      <c r="L3" s="45"/>
    </row>
    <row r="4" spans="2:12" s="1" customFormat="1" ht="10.5" customHeight="1">
      <c r="B4" s="61" t="s">
        <v>5</v>
      </c>
      <c r="C4" s="61"/>
      <c r="D4" s="61"/>
      <c r="E4" s="61"/>
      <c r="F4" s="61"/>
      <c r="G4" s="61"/>
      <c r="H4" s="61"/>
      <c r="I4" s="61"/>
      <c r="J4" s="45"/>
      <c r="K4" s="45"/>
      <c r="L4" s="45"/>
    </row>
    <row r="5" spans="2:12" s="1" customFormat="1" ht="10.5" customHeight="1">
      <c r="B5" s="61" t="s">
        <v>57</v>
      </c>
      <c r="C5" s="61"/>
      <c r="D5" s="61"/>
      <c r="E5" s="61"/>
      <c r="F5" s="61"/>
      <c r="G5" s="61"/>
      <c r="H5" s="61"/>
      <c r="I5" s="61"/>
      <c r="J5" s="45"/>
      <c r="K5" s="45"/>
      <c r="L5" s="45"/>
    </row>
    <row r="6" spans="2:12" s="1" customFormat="1" ht="10.5" customHeight="1"/>
    <row r="7" spans="2:12" ht="15" customHeight="1">
      <c r="B7" s="71" t="s">
        <v>6</v>
      </c>
      <c r="C7" s="72"/>
      <c r="D7" s="77" t="s">
        <v>23</v>
      </c>
      <c r="E7" s="77"/>
      <c r="F7" s="77"/>
      <c r="G7" s="77"/>
      <c r="H7" s="77"/>
      <c r="I7" s="78" t="s">
        <v>7</v>
      </c>
      <c r="J7" s="8"/>
    </row>
    <row r="8" spans="2:12" ht="22.5">
      <c r="B8" s="73"/>
      <c r="C8" s="74"/>
      <c r="D8" s="46" t="s">
        <v>8</v>
      </c>
      <c r="E8" s="47" t="s">
        <v>9</v>
      </c>
      <c r="F8" s="47" t="s">
        <v>10</v>
      </c>
      <c r="G8" s="47" t="s">
        <v>11</v>
      </c>
      <c r="H8" s="48" t="s">
        <v>12</v>
      </c>
      <c r="I8" s="79"/>
      <c r="J8" s="9"/>
    </row>
    <row r="9" spans="2:12" ht="15">
      <c r="B9" s="75"/>
      <c r="C9" s="76"/>
      <c r="D9" s="49" t="s">
        <v>24</v>
      </c>
      <c r="E9" s="50" t="s">
        <v>25</v>
      </c>
      <c r="F9" s="50" t="s">
        <v>26</v>
      </c>
      <c r="G9" s="51" t="s">
        <v>27</v>
      </c>
      <c r="H9" s="50" t="s">
        <v>28</v>
      </c>
      <c r="I9" s="50" t="s">
        <v>29</v>
      </c>
      <c r="J9" s="9"/>
    </row>
    <row r="10" spans="2:12" s="5" customFormat="1" ht="12">
      <c r="B10" s="10"/>
      <c r="C10" s="7" t="s">
        <v>1</v>
      </c>
      <c r="D10" s="89">
        <v>1254027590</v>
      </c>
      <c r="E10" s="90">
        <v>0</v>
      </c>
      <c r="F10" s="91">
        <f>SUM(D10+E10)</f>
        <v>1254027590</v>
      </c>
      <c r="G10" s="92">
        <v>1380976794</v>
      </c>
      <c r="H10" s="93">
        <f>G10</f>
        <v>1380976794</v>
      </c>
      <c r="I10" s="92">
        <f>H10-D10</f>
        <v>126949204</v>
      </c>
      <c r="J10" s="44" t="s">
        <v>30</v>
      </c>
    </row>
    <row r="11" spans="2:12" s="5" customFormat="1" ht="12">
      <c r="B11" s="11"/>
      <c r="C11" s="12" t="s">
        <v>13</v>
      </c>
      <c r="D11" s="90">
        <v>0</v>
      </c>
      <c r="E11" s="90">
        <v>0</v>
      </c>
      <c r="F11" s="94">
        <f>SUM(D11+E11)</f>
        <v>0</v>
      </c>
      <c r="G11" s="90">
        <f t="shared" ref="G11:G19" si="0">F11</f>
        <v>0</v>
      </c>
      <c r="H11" s="95">
        <v>0</v>
      </c>
      <c r="I11" s="90">
        <f t="shared" ref="I11:I19" si="1">H11-D11</f>
        <v>0</v>
      </c>
      <c r="J11" s="44" t="s">
        <v>31</v>
      </c>
    </row>
    <row r="12" spans="2:12" s="5" customFormat="1" ht="12">
      <c r="B12" s="10"/>
      <c r="C12" s="7" t="s">
        <v>4</v>
      </c>
      <c r="D12" s="90">
        <v>0</v>
      </c>
      <c r="E12" s="90">
        <v>0</v>
      </c>
      <c r="F12" s="94">
        <f t="shared" ref="F12:F19" si="2">SUM(D12+E12)</f>
        <v>0</v>
      </c>
      <c r="G12" s="90">
        <f t="shared" si="0"/>
        <v>0</v>
      </c>
      <c r="H12" s="95">
        <v>0</v>
      </c>
      <c r="I12" s="90">
        <f t="shared" si="1"/>
        <v>0</v>
      </c>
      <c r="J12" s="44" t="s">
        <v>32</v>
      </c>
    </row>
    <row r="13" spans="2:12" s="5" customFormat="1" ht="12">
      <c r="B13" s="10"/>
      <c r="C13" s="7" t="s">
        <v>14</v>
      </c>
      <c r="D13" s="89">
        <v>505706319</v>
      </c>
      <c r="E13" s="90">
        <v>0</v>
      </c>
      <c r="F13" s="94">
        <f t="shared" si="2"/>
        <v>505706319</v>
      </c>
      <c r="G13" s="89">
        <v>557153728.70000005</v>
      </c>
      <c r="H13" s="93">
        <f>G13</f>
        <v>557153728.70000005</v>
      </c>
      <c r="I13" s="90">
        <f t="shared" si="1"/>
        <v>51447409.700000048</v>
      </c>
      <c r="J13" s="44" t="s">
        <v>33</v>
      </c>
    </row>
    <row r="14" spans="2:12" s="5" customFormat="1" ht="12">
      <c r="B14" s="10"/>
      <c r="C14" s="7" t="s">
        <v>15</v>
      </c>
      <c r="D14" s="89">
        <v>40018174</v>
      </c>
      <c r="E14" s="90">
        <v>0</v>
      </c>
      <c r="F14" s="94">
        <f t="shared" si="2"/>
        <v>40018174</v>
      </c>
      <c r="G14" s="89">
        <v>119250465.54000001</v>
      </c>
      <c r="H14" s="93">
        <f>G14</f>
        <v>119250465.54000001</v>
      </c>
      <c r="I14" s="90">
        <f t="shared" si="1"/>
        <v>79232291.540000007</v>
      </c>
      <c r="J14" s="44" t="s">
        <v>34</v>
      </c>
    </row>
    <row r="15" spans="2:12" s="5" customFormat="1" ht="12">
      <c r="B15" s="11"/>
      <c r="C15" s="12" t="s">
        <v>16</v>
      </c>
      <c r="D15" s="89">
        <v>162739689</v>
      </c>
      <c r="E15" s="90">
        <v>0</v>
      </c>
      <c r="F15" s="94">
        <f t="shared" si="2"/>
        <v>162739689</v>
      </c>
      <c r="G15" s="89">
        <v>204599203.75999999</v>
      </c>
      <c r="H15" s="93">
        <f>G15</f>
        <v>204599203.75999999</v>
      </c>
      <c r="I15" s="90">
        <f t="shared" si="1"/>
        <v>41859514.75999999</v>
      </c>
      <c r="J15" s="44" t="s">
        <v>35</v>
      </c>
    </row>
    <row r="16" spans="2:12" s="5" customFormat="1" ht="12">
      <c r="B16" s="53"/>
      <c r="C16" s="7" t="s">
        <v>36</v>
      </c>
      <c r="D16" s="90">
        <v>0</v>
      </c>
      <c r="E16" s="90">
        <v>0</v>
      </c>
      <c r="F16" s="94">
        <f t="shared" si="2"/>
        <v>0</v>
      </c>
      <c r="G16" s="90">
        <f t="shared" si="0"/>
        <v>0</v>
      </c>
      <c r="H16" s="95">
        <v>0</v>
      </c>
      <c r="I16" s="90">
        <f t="shared" si="1"/>
        <v>0</v>
      </c>
      <c r="J16" s="44" t="s">
        <v>37</v>
      </c>
    </row>
    <row r="17" spans="2:10" s="5" customFormat="1" ht="22.5">
      <c r="B17" s="53"/>
      <c r="C17" s="7" t="s">
        <v>22</v>
      </c>
      <c r="D17" s="89">
        <v>3164202019.29</v>
      </c>
      <c r="E17" s="90">
        <v>0</v>
      </c>
      <c r="F17" s="94">
        <f t="shared" si="2"/>
        <v>3164202019.29</v>
      </c>
      <c r="G17" s="89">
        <v>3110047360.0300002</v>
      </c>
      <c r="H17" s="93">
        <f>G17</f>
        <v>3110047360.0300002</v>
      </c>
      <c r="I17" s="90">
        <f t="shared" si="1"/>
        <v>-54154659.259999752</v>
      </c>
      <c r="J17" s="44" t="s">
        <v>38</v>
      </c>
    </row>
    <row r="18" spans="2:10" s="5" customFormat="1" ht="21.75" customHeight="1">
      <c r="B18" s="53"/>
      <c r="C18" s="7" t="s">
        <v>21</v>
      </c>
      <c r="D18" s="90">
        <v>0</v>
      </c>
      <c r="E18" s="96">
        <v>52299020.079999998</v>
      </c>
      <c r="F18" s="94">
        <f t="shared" si="2"/>
        <v>52299020.079999998</v>
      </c>
      <c r="G18" s="89">
        <v>52299020.079999998</v>
      </c>
      <c r="H18" s="93">
        <f>G18</f>
        <v>52299020.079999998</v>
      </c>
      <c r="I18" s="90">
        <f t="shared" si="1"/>
        <v>52299020.079999998</v>
      </c>
      <c r="J18" s="44" t="s">
        <v>39</v>
      </c>
    </row>
    <row r="19" spans="2:10" s="5" customFormat="1" ht="12">
      <c r="B19" s="10"/>
      <c r="C19" s="7" t="s">
        <v>17</v>
      </c>
      <c r="D19" s="90">
        <v>0</v>
      </c>
      <c r="E19" s="90">
        <v>0</v>
      </c>
      <c r="F19" s="94">
        <f t="shared" si="2"/>
        <v>0</v>
      </c>
      <c r="G19" s="90">
        <f t="shared" si="0"/>
        <v>0</v>
      </c>
      <c r="H19" s="95">
        <v>0</v>
      </c>
      <c r="I19" s="90">
        <f t="shared" si="1"/>
        <v>0</v>
      </c>
      <c r="J19" s="44" t="s">
        <v>40</v>
      </c>
    </row>
    <row r="20" spans="2:10" s="5" customFormat="1" ht="9" customHeight="1">
      <c r="B20" s="10"/>
      <c r="C20" s="13"/>
      <c r="D20" s="97"/>
      <c r="E20" s="97"/>
      <c r="F20" s="98"/>
      <c r="G20" s="97"/>
      <c r="H20" s="99"/>
      <c r="I20" s="97"/>
      <c r="J20" s="44" t="s">
        <v>41</v>
      </c>
    </row>
    <row r="21" spans="2:10" s="5" customFormat="1" ht="12">
      <c r="B21" s="14"/>
      <c r="C21" s="15" t="s">
        <v>2</v>
      </c>
      <c r="D21" s="100">
        <f>SUM(D10:D19)</f>
        <v>5126693791.29</v>
      </c>
      <c r="E21" s="100">
        <f>SUM(E10:E19)</f>
        <v>52299020.079999998</v>
      </c>
      <c r="F21" s="101">
        <f>SUM(F10+F11+F12+F13+F14+F15+F16+F17+F18+F19)</f>
        <v>5178992811.3699999</v>
      </c>
      <c r="G21" s="100">
        <f t="shared" ref="G21:H21" si="3">SUM(G10:G19)</f>
        <v>5424326572.1100006</v>
      </c>
      <c r="H21" s="102">
        <f t="shared" si="3"/>
        <v>5424326572.1100006</v>
      </c>
      <c r="I21" s="103"/>
      <c r="J21" s="44" t="s">
        <v>41</v>
      </c>
    </row>
    <row r="22" spans="2:10" s="5" customFormat="1" ht="12">
      <c r="B22" s="16"/>
      <c r="C22" s="17"/>
      <c r="D22" s="18"/>
      <c r="E22" s="18"/>
      <c r="F22" s="19"/>
      <c r="G22" s="69" t="s">
        <v>42</v>
      </c>
      <c r="H22" s="88"/>
      <c r="I22" s="52">
        <f>SUM(I10:I19)</f>
        <v>297632780.82000029</v>
      </c>
      <c r="J22" s="44" t="s">
        <v>41</v>
      </c>
    </row>
    <row r="23" spans="2:10" s="5" customFormat="1" ht="12">
      <c r="B23" s="80" t="s">
        <v>43</v>
      </c>
      <c r="C23" s="81"/>
      <c r="D23" s="86" t="s">
        <v>23</v>
      </c>
      <c r="E23" s="77"/>
      <c r="F23" s="77"/>
      <c r="G23" s="77"/>
      <c r="H23" s="77"/>
      <c r="I23" s="78" t="s">
        <v>7</v>
      </c>
      <c r="J23" s="44" t="s">
        <v>41</v>
      </c>
    </row>
    <row r="24" spans="2:10" s="5" customFormat="1" ht="22.5">
      <c r="B24" s="82"/>
      <c r="C24" s="83"/>
      <c r="D24" s="46" t="s">
        <v>8</v>
      </c>
      <c r="E24" s="47" t="s">
        <v>9</v>
      </c>
      <c r="F24" s="47" t="s">
        <v>10</v>
      </c>
      <c r="G24" s="47" t="s">
        <v>11</v>
      </c>
      <c r="H24" s="48" t="s">
        <v>12</v>
      </c>
      <c r="I24" s="87"/>
      <c r="J24" s="44" t="s">
        <v>41</v>
      </c>
    </row>
    <row r="25" spans="2:10" s="5" customFormat="1" ht="12">
      <c r="B25" s="84"/>
      <c r="C25" s="85"/>
      <c r="D25" s="49" t="s">
        <v>24</v>
      </c>
      <c r="E25" s="50" t="s">
        <v>25</v>
      </c>
      <c r="F25" s="51" t="s">
        <v>26</v>
      </c>
      <c r="G25" s="50" t="s">
        <v>27</v>
      </c>
      <c r="H25" s="50" t="s">
        <v>28</v>
      </c>
      <c r="I25" s="50" t="s">
        <v>29</v>
      </c>
      <c r="J25" s="44" t="s">
        <v>41</v>
      </c>
    </row>
    <row r="26" spans="2:10" s="5" customFormat="1" ht="12.75" customHeight="1">
      <c r="B26" s="20" t="s">
        <v>44</v>
      </c>
      <c r="C26" s="21"/>
      <c r="D26" s="22">
        <f t="shared" ref="D26:I26" si="4">SUM(D27+D28+D29+D30+D31+D32+D33+D34)</f>
        <v>5126693791.29</v>
      </c>
      <c r="E26" s="23">
        <f t="shared" si="4"/>
        <v>52299020.079999998</v>
      </c>
      <c r="F26" s="24">
        <f>SUM(D26+E26)</f>
        <v>5178992811.3699999</v>
      </c>
      <c r="G26" s="25">
        <f t="shared" si="4"/>
        <v>5424326572.1100006</v>
      </c>
      <c r="H26" s="22">
        <f t="shared" si="4"/>
        <v>5424326572.1100006</v>
      </c>
      <c r="I26" s="22">
        <f t="shared" si="4"/>
        <v>297632780.82000029</v>
      </c>
      <c r="J26" s="44" t="s">
        <v>41</v>
      </c>
    </row>
    <row r="27" spans="2:10" s="5" customFormat="1" ht="12">
      <c r="B27" s="26"/>
      <c r="C27" s="27" t="s">
        <v>1</v>
      </c>
      <c r="D27" s="28">
        <f t="shared" ref="D27:D32" si="5">D10</f>
        <v>1254027590</v>
      </c>
      <c r="E27" s="29">
        <v>0</v>
      </c>
      <c r="F27" s="30">
        <f t="shared" ref="F27:F34" si="6">SUM(D27+E27)</f>
        <v>1254027590</v>
      </c>
      <c r="G27" s="31">
        <f t="shared" ref="G27:G32" si="7">G10</f>
        <v>1380976794</v>
      </c>
      <c r="H27" s="28">
        <f t="shared" ref="H27:H32" si="8">H10</f>
        <v>1380976794</v>
      </c>
      <c r="I27" s="28">
        <f t="shared" ref="I27:I34" si="9">H27-D27</f>
        <v>126949204</v>
      </c>
      <c r="J27" s="44" t="s">
        <v>30</v>
      </c>
    </row>
    <row r="28" spans="2:10" s="5" customFormat="1" ht="12">
      <c r="B28" s="26"/>
      <c r="C28" s="27" t="s">
        <v>13</v>
      </c>
      <c r="D28" s="28">
        <f t="shared" si="5"/>
        <v>0</v>
      </c>
      <c r="E28" s="29">
        <v>0</v>
      </c>
      <c r="F28" s="30">
        <f t="shared" si="6"/>
        <v>0</v>
      </c>
      <c r="G28" s="31">
        <f t="shared" si="7"/>
        <v>0</v>
      </c>
      <c r="H28" s="28">
        <f t="shared" si="8"/>
        <v>0</v>
      </c>
      <c r="I28" s="28">
        <f t="shared" si="9"/>
        <v>0</v>
      </c>
      <c r="J28" s="44" t="s">
        <v>31</v>
      </c>
    </row>
    <row r="29" spans="2:10" s="5" customFormat="1" ht="12">
      <c r="B29" s="26"/>
      <c r="C29" s="27" t="s">
        <v>4</v>
      </c>
      <c r="D29" s="28">
        <f t="shared" si="5"/>
        <v>0</v>
      </c>
      <c r="E29" s="29">
        <v>0</v>
      </c>
      <c r="F29" s="30">
        <f t="shared" si="6"/>
        <v>0</v>
      </c>
      <c r="G29" s="31">
        <f t="shared" si="7"/>
        <v>0</v>
      </c>
      <c r="H29" s="28">
        <f t="shared" si="8"/>
        <v>0</v>
      </c>
      <c r="I29" s="28">
        <f t="shared" si="9"/>
        <v>0</v>
      </c>
      <c r="J29" s="44" t="s">
        <v>32</v>
      </c>
    </row>
    <row r="30" spans="2:10" s="5" customFormat="1" ht="12">
      <c r="B30" s="26"/>
      <c r="C30" s="27" t="s">
        <v>14</v>
      </c>
      <c r="D30" s="28">
        <f t="shared" si="5"/>
        <v>505706319</v>
      </c>
      <c r="E30" s="29">
        <v>0</v>
      </c>
      <c r="F30" s="30">
        <f t="shared" si="6"/>
        <v>505706319</v>
      </c>
      <c r="G30" s="31">
        <f t="shared" si="7"/>
        <v>557153728.70000005</v>
      </c>
      <c r="H30" s="28">
        <f t="shared" si="8"/>
        <v>557153728.70000005</v>
      </c>
      <c r="I30" s="28">
        <f t="shared" si="9"/>
        <v>51447409.700000048</v>
      </c>
      <c r="J30" s="44" t="s">
        <v>33</v>
      </c>
    </row>
    <row r="31" spans="2:10" s="5" customFormat="1" ht="12.75" customHeight="1">
      <c r="B31" s="26"/>
      <c r="C31" s="27" t="s">
        <v>45</v>
      </c>
      <c r="D31" s="28">
        <f t="shared" si="5"/>
        <v>40018174</v>
      </c>
      <c r="E31" s="29">
        <v>0</v>
      </c>
      <c r="F31" s="30">
        <f t="shared" si="6"/>
        <v>40018174</v>
      </c>
      <c r="G31" s="31">
        <f t="shared" si="7"/>
        <v>119250465.54000001</v>
      </c>
      <c r="H31" s="28">
        <f t="shared" si="8"/>
        <v>119250465.54000001</v>
      </c>
      <c r="I31" s="28">
        <f t="shared" si="9"/>
        <v>79232291.540000007</v>
      </c>
      <c r="J31" s="44" t="s">
        <v>34</v>
      </c>
    </row>
    <row r="32" spans="2:10" s="5" customFormat="1" ht="12">
      <c r="B32" s="26"/>
      <c r="C32" s="27" t="s">
        <v>46</v>
      </c>
      <c r="D32" s="28">
        <f t="shared" si="5"/>
        <v>162739689</v>
      </c>
      <c r="E32" s="29">
        <v>0</v>
      </c>
      <c r="F32" s="30">
        <f t="shared" si="6"/>
        <v>162739689</v>
      </c>
      <c r="G32" s="31">
        <f t="shared" si="7"/>
        <v>204599203.75999999</v>
      </c>
      <c r="H32" s="28">
        <f t="shared" si="8"/>
        <v>204599203.75999999</v>
      </c>
      <c r="I32" s="28">
        <f t="shared" si="9"/>
        <v>41859514.75999999</v>
      </c>
      <c r="J32" s="44" t="s">
        <v>35</v>
      </c>
    </row>
    <row r="33" spans="2:10" s="5" customFormat="1" ht="22.5">
      <c r="B33" s="26"/>
      <c r="C33" s="27" t="s">
        <v>20</v>
      </c>
      <c r="D33" s="28">
        <f>D17</f>
        <v>3164202019.29</v>
      </c>
      <c r="E33" s="29">
        <v>0</v>
      </c>
      <c r="F33" s="30">
        <f t="shared" si="6"/>
        <v>3164202019.29</v>
      </c>
      <c r="G33" s="31">
        <f>G17</f>
        <v>3110047360.0300002</v>
      </c>
      <c r="H33" s="28">
        <f>H17</f>
        <v>3110047360.0300002</v>
      </c>
      <c r="I33" s="28">
        <f t="shared" si="9"/>
        <v>-54154659.259999752</v>
      </c>
      <c r="J33" s="44" t="s">
        <v>38</v>
      </c>
    </row>
    <row r="34" spans="2:10" s="5" customFormat="1" ht="22.5">
      <c r="B34" s="26"/>
      <c r="C34" s="27" t="s">
        <v>21</v>
      </c>
      <c r="D34" s="28">
        <f>D18</f>
        <v>0</v>
      </c>
      <c r="E34" s="29">
        <f>E18</f>
        <v>52299020.079999998</v>
      </c>
      <c r="F34" s="30">
        <f t="shared" si="6"/>
        <v>52299020.079999998</v>
      </c>
      <c r="G34" s="31">
        <f>G18</f>
        <v>52299020.079999998</v>
      </c>
      <c r="H34" s="28">
        <f>H18</f>
        <v>52299020.079999998</v>
      </c>
      <c r="I34" s="28">
        <f t="shared" si="9"/>
        <v>52299020.079999998</v>
      </c>
      <c r="J34" s="44" t="s">
        <v>39</v>
      </c>
    </row>
    <row r="35" spans="2:10" s="5" customFormat="1" ht="9" customHeight="1">
      <c r="B35" s="26"/>
      <c r="C35" s="27"/>
      <c r="D35" s="28"/>
      <c r="E35" s="29"/>
      <c r="F35" s="30"/>
      <c r="G35" s="31"/>
      <c r="H35" s="28"/>
      <c r="I35" s="28"/>
      <c r="J35" s="44" t="s">
        <v>41</v>
      </c>
    </row>
    <row r="36" spans="2:10" s="5" customFormat="1" ht="38.25" customHeight="1">
      <c r="B36" s="62" t="s">
        <v>47</v>
      </c>
      <c r="C36" s="63"/>
      <c r="D36" s="55">
        <f t="shared" ref="D36:I36" si="10">SUM(D37:D40)</f>
        <v>0</v>
      </c>
      <c r="E36" s="56">
        <f t="shared" si="10"/>
        <v>0</v>
      </c>
      <c r="F36" s="57">
        <v>0</v>
      </c>
      <c r="G36" s="58">
        <f t="shared" si="10"/>
        <v>0</v>
      </c>
      <c r="H36" s="55">
        <f t="shared" si="10"/>
        <v>0</v>
      </c>
      <c r="I36" s="55">
        <f t="shared" si="10"/>
        <v>0</v>
      </c>
      <c r="J36" s="44" t="s">
        <v>41</v>
      </c>
    </row>
    <row r="37" spans="2:10" s="5" customFormat="1" ht="12">
      <c r="B37" s="26"/>
      <c r="C37" s="27" t="s">
        <v>13</v>
      </c>
      <c r="D37" s="28">
        <v>0</v>
      </c>
      <c r="E37" s="29">
        <v>0</v>
      </c>
      <c r="F37" s="30">
        <v>0</v>
      </c>
      <c r="G37" s="31">
        <v>0</v>
      </c>
      <c r="H37" s="28">
        <v>0</v>
      </c>
      <c r="I37" s="28">
        <f>H37-D37</f>
        <v>0</v>
      </c>
      <c r="J37" s="44" t="s">
        <v>31</v>
      </c>
    </row>
    <row r="38" spans="2:10" s="5" customFormat="1" ht="12">
      <c r="B38" s="26"/>
      <c r="C38" s="27" t="s">
        <v>48</v>
      </c>
      <c r="D38" s="28">
        <v>0</v>
      </c>
      <c r="E38" s="29">
        <v>0</v>
      </c>
      <c r="F38" s="30">
        <v>0</v>
      </c>
      <c r="G38" s="31">
        <v>0</v>
      </c>
      <c r="H38" s="28">
        <v>0</v>
      </c>
      <c r="I38" s="28">
        <f t="shared" ref="I38:I40" si="11">H38-D38</f>
        <v>0</v>
      </c>
      <c r="J38" s="44" t="s">
        <v>34</v>
      </c>
    </row>
    <row r="39" spans="2:10" s="5" customFormat="1" ht="12">
      <c r="B39" s="26"/>
      <c r="C39" s="27" t="s">
        <v>49</v>
      </c>
      <c r="D39" s="28">
        <v>0</v>
      </c>
      <c r="E39" s="29">
        <v>0</v>
      </c>
      <c r="F39" s="30">
        <v>0</v>
      </c>
      <c r="G39" s="31">
        <v>0</v>
      </c>
      <c r="H39" s="28">
        <v>0</v>
      </c>
      <c r="I39" s="28">
        <f t="shared" si="11"/>
        <v>0</v>
      </c>
      <c r="J39" s="44" t="s">
        <v>37</v>
      </c>
    </row>
    <row r="40" spans="2:10" s="5" customFormat="1" ht="21" customHeight="1">
      <c r="B40" s="26"/>
      <c r="C40" s="27" t="s">
        <v>21</v>
      </c>
      <c r="D40" s="28">
        <v>0</v>
      </c>
      <c r="E40" s="29">
        <v>0</v>
      </c>
      <c r="F40" s="30">
        <v>0</v>
      </c>
      <c r="G40" s="31">
        <v>0</v>
      </c>
      <c r="H40" s="28">
        <v>0</v>
      </c>
      <c r="I40" s="28">
        <f t="shared" si="11"/>
        <v>0</v>
      </c>
      <c r="J40" s="44" t="s">
        <v>39</v>
      </c>
    </row>
    <row r="41" spans="2:10" s="5" customFormat="1" ht="9" customHeight="1">
      <c r="B41" s="26"/>
      <c r="C41" s="27"/>
      <c r="D41" s="28"/>
      <c r="E41" s="29"/>
      <c r="F41" s="30"/>
      <c r="G41" s="31"/>
      <c r="H41" s="28"/>
      <c r="I41" s="28"/>
      <c r="J41" s="44" t="s">
        <v>41</v>
      </c>
    </row>
    <row r="42" spans="2:10" s="5" customFormat="1" ht="12">
      <c r="B42" s="36" t="s">
        <v>50</v>
      </c>
      <c r="C42" s="37"/>
      <c r="D42" s="32">
        <f t="shared" ref="D42:I42" si="12">SUM(D43)</f>
        <v>0</v>
      </c>
      <c r="E42" s="33">
        <f t="shared" si="12"/>
        <v>0</v>
      </c>
      <c r="F42" s="34">
        <v>0</v>
      </c>
      <c r="G42" s="35">
        <f t="shared" si="12"/>
        <v>0</v>
      </c>
      <c r="H42" s="32">
        <f t="shared" si="12"/>
        <v>0</v>
      </c>
      <c r="I42" s="32">
        <f t="shared" si="12"/>
        <v>0</v>
      </c>
      <c r="J42" s="44" t="s">
        <v>41</v>
      </c>
    </row>
    <row r="43" spans="2:10" s="5" customFormat="1" ht="12">
      <c r="B43" s="38"/>
      <c r="C43" s="27" t="s">
        <v>17</v>
      </c>
      <c r="D43" s="28">
        <v>0</v>
      </c>
      <c r="E43" s="29">
        <v>0</v>
      </c>
      <c r="F43" s="39">
        <v>0</v>
      </c>
      <c r="G43" s="31">
        <v>0</v>
      </c>
      <c r="H43" s="28">
        <v>0</v>
      </c>
      <c r="I43" s="28">
        <f>H43-D43</f>
        <v>0</v>
      </c>
      <c r="J43" s="44" t="s">
        <v>40</v>
      </c>
    </row>
    <row r="44" spans="2:10" s="5" customFormat="1" ht="12.75" customHeight="1">
      <c r="B44" s="40"/>
      <c r="C44" s="41" t="s">
        <v>2</v>
      </c>
      <c r="D44" s="52">
        <f>SUM(D42+D36+D26)</f>
        <v>5126693791.29</v>
      </c>
      <c r="E44" s="52">
        <f t="shared" ref="E44:H44" si="13">SUM(E42+E36+E26)</f>
        <v>52299020.079999998</v>
      </c>
      <c r="F44" s="52">
        <f t="shared" si="13"/>
        <v>5178992811.3699999</v>
      </c>
      <c r="G44" s="52">
        <f t="shared" si="13"/>
        <v>5424326572.1100006</v>
      </c>
      <c r="H44" s="52">
        <f t="shared" si="13"/>
        <v>5424326572.1100006</v>
      </c>
      <c r="I44" s="67">
        <f>SUM(I42+I36+I26)</f>
        <v>297632780.82000029</v>
      </c>
      <c r="J44" s="44" t="s">
        <v>41</v>
      </c>
    </row>
    <row r="45" spans="2:10" s="5" customFormat="1" ht="12">
      <c r="B45" s="65" t="s">
        <v>52</v>
      </c>
      <c r="C45" s="65"/>
      <c r="D45" s="18"/>
      <c r="E45" s="18"/>
      <c r="F45" s="18"/>
      <c r="G45" s="69" t="s">
        <v>42</v>
      </c>
      <c r="H45" s="70"/>
      <c r="I45" s="68"/>
      <c r="J45" s="44" t="s">
        <v>41</v>
      </c>
    </row>
    <row r="46" spans="2:10" s="43" customFormat="1" ht="9.75" customHeight="1">
      <c r="B46" s="64" t="s">
        <v>53</v>
      </c>
      <c r="C46" s="64"/>
      <c r="D46" s="64"/>
      <c r="E46" s="64"/>
      <c r="F46" s="64"/>
      <c r="G46" s="64"/>
      <c r="H46" s="64"/>
      <c r="I46" s="64"/>
      <c r="J46" s="13"/>
    </row>
    <row r="47" spans="2:10" s="43" customFormat="1" ht="17.25" customHeight="1">
      <c r="B47" s="65" t="s">
        <v>54</v>
      </c>
      <c r="C47" s="65"/>
      <c r="D47" s="65"/>
      <c r="E47" s="65"/>
      <c r="F47" s="65"/>
      <c r="G47" s="65"/>
      <c r="H47" s="65"/>
      <c r="I47" s="65"/>
      <c r="J47" s="13"/>
    </row>
    <row r="48" spans="2:10" s="5" customFormat="1" ht="18" customHeight="1">
      <c r="B48" s="66" t="s">
        <v>51</v>
      </c>
      <c r="C48" s="66"/>
      <c r="D48" s="66"/>
      <c r="E48" s="66"/>
      <c r="F48" s="66"/>
      <c r="G48" s="66"/>
      <c r="H48" s="66"/>
      <c r="J48" s="42"/>
    </row>
    <row r="49" spans="2:11" s="5" customFormat="1" ht="12">
      <c r="I49" s="54"/>
      <c r="J49" s="42"/>
    </row>
    <row r="52" spans="2:11" s="4" customFormat="1" ht="10.5" customHeight="1">
      <c r="B52" s="60" t="s">
        <v>18</v>
      </c>
      <c r="C52" s="60"/>
      <c r="D52" s="6"/>
      <c r="E52" s="59" t="s">
        <v>56</v>
      </c>
      <c r="F52" s="59"/>
      <c r="G52" s="59"/>
      <c r="H52" s="59"/>
      <c r="I52" s="59"/>
      <c r="J52" s="6"/>
      <c r="K52" s="6"/>
    </row>
    <row r="53" spans="2:11" s="4" customFormat="1" ht="10.5" customHeight="1">
      <c r="B53" s="60" t="s">
        <v>19</v>
      </c>
      <c r="C53" s="60"/>
      <c r="D53" s="6"/>
      <c r="E53" s="60" t="s">
        <v>55</v>
      </c>
      <c r="F53" s="60"/>
      <c r="G53" s="60"/>
      <c r="H53" s="60"/>
      <c r="I53" s="60"/>
      <c r="J53" s="6"/>
      <c r="K53" s="6"/>
    </row>
    <row r="54" spans="2:11" s="1" customFormat="1" ht="12" customHeight="1">
      <c r="C54" s="3"/>
      <c r="D54" s="3"/>
      <c r="F54" s="3"/>
      <c r="G54" s="3"/>
      <c r="H54" s="3"/>
      <c r="I54" s="3"/>
      <c r="J54" s="2"/>
    </row>
  </sheetData>
  <mergeCells count="21">
    <mergeCell ref="I7:I8"/>
    <mergeCell ref="B23:C25"/>
    <mergeCell ref="D23:H23"/>
    <mergeCell ref="I23:I24"/>
    <mergeCell ref="G22:H22"/>
    <mergeCell ref="E52:I52"/>
    <mergeCell ref="E53:I53"/>
    <mergeCell ref="B52:C52"/>
    <mergeCell ref="B53:C53"/>
    <mergeCell ref="B3:I3"/>
    <mergeCell ref="B4:I4"/>
    <mergeCell ref="B5:I5"/>
    <mergeCell ref="B36:C36"/>
    <mergeCell ref="B46:I46"/>
    <mergeCell ref="B47:I47"/>
    <mergeCell ref="B48:H48"/>
    <mergeCell ref="I44:I45"/>
    <mergeCell ref="G45:H45"/>
    <mergeCell ref="B45:C45"/>
    <mergeCell ref="B7:C9"/>
    <mergeCell ref="D7:H7"/>
  </mergeCells>
  <pageMargins left="0.78740157480314965" right="0.59055118110236227" top="0" bottom="0" header="0.31496062992125984" footer="0.31496062992125984"/>
  <pageSetup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EAI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Elsa Edwards</dc:creator>
  <cp:lastModifiedBy>hvelasco</cp:lastModifiedBy>
  <cp:lastPrinted>2020-01-28T17:47:38Z</cp:lastPrinted>
  <dcterms:created xsi:type="dcterms:W3CDTF">2018-01-17T19:29:24Z</dcterms:created>
  <dcterms:modified xsi:type="dcterms:W3CDTF">2020-01-28T17:47:48Z</dcterms:modified>
</cp:coreProperties>
</file>