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2"/>
  </bookViews>
  <sheets>
    <sheet name="balanza__2019_001" sheetId="1" r:id="rId1"/>
    <sheet name="INGRESO-GASTO" sheetId="2" r:id="rId2"/>
    <sheet name="EDO POSICION FINANCIERA" sheetId="3" r:id="rId3"/>
  </sheets>
  <calcPr calcId="124519"/>
</workbook>
</file>

<file path=xl/calcChain.xml><?xml version="1.0" encoding="utf-8"?>
<calcChain xmlns="http://schemas.openxmlformats.org/spreadsheetml/2006/main">
  <c r="F833" i="1"/>
  <c r="F832"/>
  <c r="F382" i="2"/>
  <c r="H786" i="1" l="1"/>
  <c r="C51" i="3"/>
  <c r="E75"/>
  <c r="E68"/>
  <c r="E79" s="1"/>
  <c r="E63"/>
  <c r="C60"/>
  <c r="E57"/>
  <c r="E42"/>
  <c r="C41"/>
  <c r="E38"/>
  <c r="C38"/>
  <c r="E31"/>
  <c r="C31"/>
  <c r="E27"/>
  <c r="C25"/>
  <c r="E23"/>
  <c r="C17"/>
  <c r="E9"/>
  <c r="E47" s="1"/>
  <c r="E59" s="1"/>
  <c r="C9"/>
  <c r="E81" l="1"/>
  <c r="C47"/>
  <c r="C62" s="1"/>
  <c r="F380" i="2" l="1"/>
  <c r="F240"/>
  <c r="F813" i="1"/>
  <c r="F809"/>
  <c r="F800"/>
  <c r="F796"/>
  <c r="F778"/>
  <c r="F753"/>
  <c r="F704"/>
  <c r="F663"/>
  <c r="F629"/>
  <c r="F625"/>
  <c r="F620"/>
  <c r="F587"/>
  <c r="F565"/>
  <c r="F560"/>
  <c r="F488"/>
  <c r="F483"/>
  <c r="F469"/>
  <c r="F441"/>
  <c r="F437"/>
  <c r="F428"/>
  <c r="F220"/>
  <c r="F215"/>
  <c r="F117"/>
  <c r="F107"/>
  <c r="F59"/>
</calcChain>
</file>

<file path=xl/comments1.xml><?xml version="1.0" encoding="utf-8"?>
<comments xmlns="http://schemas.openxmlformats.org/spreadsheetml/2006/main">
  <authors>
    <author>norma.espinoza</author>
  </authors>
  <commentList>
    <comment ref="B745" authorId="0">
      <text>
        <r>
          <rPr>
            <b/>
            <sz val="9"/>
            <color indexed="81"/>
            <rFont val="Tahoma"/>
            <family val="2"/>
          </rPr>
          <t>norma.espinoza:</t>
        </r>
        <r>
          <rPr>
            <sz val="9"/>
            <color indexed="81"/>
            <rFont val="Tahoma"/>
            <family val="2"/>
          </rPr>
          <t xml:space="preserve">
EMBARGO SUELDO PENSION ALIMENTICIA</t>
        </r>
      </text>
    </comment>
  </commentList>
</comments>
</file>

<file path=xl/sharedStrings.xml><?xml version="1.0" encoding="utf-8"?>
<sst xmlns="http://schemas.openxmlformats.org/spreadsheetml/2006/main" count="1365" uniqueCount="1341">
  <si>
    <t>DIRECCION DE CONTABILIDAD</t>
  </si>
  <si>
    <t>Fecha de Impresión: 17/10/2019</t>
  </si>
  <si>
    <t>Balanza de Comprobación</t>
  </si>
  <si>
    <t>Pagina 1 de 40</t>
  </si>
  <si>
    <t>Acumulada al Mes de Septiembre del 2019</t>
  </si>
  <si>
    <t>Objeto</t>
  </si>
  <si>
    <t>Saldo Inicial</t>
  </si>
  <si>
    <t>Debito</t>
  </si>
  <si>
    <t>Credito</t>
  </si>
  <si>
    <t>Saldo</t>
  </si>
  <si>
    <t>PROMOCION FINANCIERA Y ECONOMICA</t>
  </si>
  <si>
    <t>DIR. DE PROTECCION CIVIL</t>
  </si>
  <si>
    <t>DIR. GRAL. OBRAS PUBLICAS</t>
  </si>
  <si>
    <t>COORD. GRAL. DE PLANEACION Y EVALUACION</t>
  </si>
  <si>
    <t>DIR. DE INGRESOS</t>
  </si>
  <si>
    <t>DIR. DE COMUNICACION SOCIAL</t>
  </si>
  <si>
    <t>DIR. DESARROLLO URBANO</t>
  </si>
  <si>
    <t>SINDICATURA MUNICIPAL</t>
  </si>
  <si>
    <t>DIR. DE CULTURA</t>
  </si>
  <si>
    <t>APOYOS DIR. DE DESARROLLO SOCIAL</t>
  </si>
  <si>
    <t>DIR. DE DESARROLLO SOCIAL</t>
  </si>
  <si>
    <t>OFICIALIA MAYOR</t>
  </si>
  <si>
    <t>SECRETARIA DEL AYUNTAMIENTO</t>
  </si>
  <si>
    <t>DIR. PATRIMONIO MUNICIPAL</t>
  </si>
  <si>
    <t>DIR. GRAL. SEG. PUB. Y PROT. CIUDADANA</t>
  </si>
  <si>
    <t>CONTRALORIA MUNICIPAL</t>
  </si>
  <si>
    <t>DIR. DE RELACIONES PUBLICAS</t>
  </si>
  <si>
    <t>DIR. DE ATN. CIUDADANA DEL SUR ORIENTE</t>
  </si>
  <si>
    <t>DIR. GRAL. DE ECOLOGIA</t>
  </si>
  <si>
    <t>DIR. GENERAL DE SALUD MUNICIPAL</t>
  </si>
  <si>
    <t>SECRETARIA TECNICA</t>
  </si>
  <si>
    <t>DIR. DE INFORMATICA Y COMUNICACIONES</t>
  </si>
  <si>
    <t>GESTION MUNICIPAL DE LA DIRECCION DE INGRESOS</t>
  </si>
  <si>
    <t>COORDINACION ADMVA. DE TESORERIA</t>
  </si>
  <si>
    <t>DIR. DE TRANSITO</t>
  </si>
  <si>
    <t>SECRETARIA PARTICULAR</t>
  </si>
  <si>
    <t>DIR. GRAL. DE CENTROS COMUNITARIOS Y FORESTACIÓN</t>
  </si>
  <si>
    <t>DIR. CONTROL DE TRAFICO</t>
  </si>
  <si>
    <t>H. CUERPO DE REGIDORES</t>
  </si>
  <si>
    <t>DIR. ASENTAMIENTOS HUMANOS</t>
  </si>
  <si>
    <t>SECRETARIA PARTICULAR SUBSIDIOS</t>
  </si>
  <si>
    <t>REG. PONCE TORRES CARLOS</t>
  </si>
  <si>
    <t>REG. VALADEZ ARANDA MARIA DEL ROSARIO</t>
  </si>
  <si>
    <t>REG. SEAÑEZ NAJERA ALFREDO</t>
  </si>
  <si>
    <t>REG. REYES ESPEJO JUANA</t>
  </si>
  <si>
    <t>REG. UBALDO SOLIS JOSE</t>
  </si>
  <si>
    <t>REG. AVILA CUC JOSE GUADALUPE</t>
  </si>
  <si>
    <t>REG. RODRIGUEZ MIRELES LAURA YANELY</t>
  </si>
  <si>
    <t>REG. ARMENDARIZ MARTINEZ JAQUELINE</t>
  </si>
  <si>
    <t>REG. REYES MARTINEZ MARTHA LETICIA</t>
  </si>
  <si>
    <t>COORDINACION DE REDES SOCIALES</t>
  </si>
  <si>
    <t>REG. CARRASCO ROJO RENE</t>
  </si>
  <si>
    <t>REG. BUSTAMANTE CORONA PERLA PATRICIA</t>
  </si>
  <si>
    <t>REG. MENDOZA RIOS MONICA PATRICIA</t>
  </si>
  <si>
    <t>REG. TORRES VALADEZ ENRIQUE</t>
  </si>
  <si>
    <t>REG. BELTRAN CEBALLOS AMPARO</t>
  </si>
  <si>
    <t>REG. DIAZ MONARREZ JESUS JOSE</t>
  </si>
  <si>
    <t>REG. SILVA LOPEZ MAGDALENO</t>
  </si>
  <si>
    <t>REG. BONILLA SOTO OLIVIA</t>
  </si>
  <si>
    <t>REG. GALLEGOS GONZALEZ OSCAR ARTURO</t>
  </si>
  <si>
    <t>REG. SANCHEZ MARQUEZ SILVIA</t>
  </si>
  <si>
    <t>REG. ESQUIVEL SAENZ LUZ ELENA</t>
  </si>
  <si>
    <t>REG. GUZMAN AGUILAR ALBERTO ENRIQUE</t>
  </si>
  <si>
    <t>2 HSBC GASTO CORRIENTE INGRESOS 4012430799</t>
  </si>
  <si>
    <t>2 SANTANDER SERFIN GASTO CORRIENTE TPV 65501849830</t>
  </si>
  <si>
    <t>2 BANORTE GASTO CORRIENTE TPV 165547015</t>
  </si>
  <si>
    <t>2 BANAMEX GASTO CORRIENTE TPV 7384760</t>
  </si>
  <si>
    <t>2 HSBC GASTO CORRIENTE INGRESOS DLLS. 7001603315</t>
  </si>
  <si>
    <t>2 SCOTIABANK GASTO CORRIENTE PREDIAL 22603954269</t>
  </si>
  <si>
    <t>2 BBVA BANCOMER GASTO CORRIENTE TPV 0148546398</t>
  </si>
  <si>
    <t>2 BANREGIO GASTO CORRIENTE PREDIAL 067-00312-001-2</t>
  </si>
  <si>
    <t>2 BANCO DEL BAJIO GASTO CORRIENTE 3505831</t>
  </si>
  <si>
    <t>2 BANAMEX GASTO CORRIENTE INGRESOS 1427416271</t>
  </si>
  <si>
    <t>2 BANAMEX GASTO CORRIENTE ASENTAMIENTOS HUMANOS 70077193543</t>
  </si>
  <si>
    <t>2 BANAMEX GASTO CORRIENTE DLLS. 70009713946</t>
  </si>
  <si>
    <t>5 SANTANDER APORTACION C. C. PASO DEL NORTE 65504722547</t>
  </si>
  <si>
    <t>6 BANAMEX PENSION Y JUBILACION 7009358683</t>
  </si>
  <si>
    <t>2 BANCOMER GASTO CORRIENTE 0101770403</t>
  </si>
  <si>
    <t>2 BANCOMER CENTRALIZADORA DEBITO EMPRESARIAL 0108885044</t>
  </si>
  <si>
    <t>2 BANAMEX CUENTA EJECUTIVA DEBITO 5584266609300090</t>
  </si>
  <si>
    <t>2 BANAMEX PARTICIPACION ADUANA 70107162524</t>
  </si>
  <si>
    <t>2 BANAMEX PARTICIPACION IMPUESTOS ESTATALES 70107938549</t>
  </si>
  <si>
    <t>2 BANCOMER NOMINA 0110619124</t>
  </si>
  <si>
    <t>2 SANTANDER CUENTA CONCENTRADORA 65506336508 (MANDATO MULTAS VIALIDAD)</t>
  </si>
  <si>
    <t>2 SANTANDER CUENTA REMANENTE 65506336448 (MANDATO MULTAS VIALIDAD)</t>
  </si>
  <si>
    <t>2 BANAMEX PARTICIPACIONES 2018 70123567666</t>
  </si>
  <si>
    <t>2 BANAMEX PARTICIPACION IMPUESTOS ESTATALES 2018 70123708367</t>
  </si>
  <si>
    <t>5 SCOTIABANK BECAS 22606597718</t>
  </si>
  <si>
    <t>2 BBVA BANCOMER SUBSIDIOS 0112424975</t>
  </si>
  <si>
    <t>2 BBVA BANCOMER FONDO ECOLOGICO 0112425858</t>
  </si>
  <si>
    <t>2 BANREGIO FONDO DE VIDA 065021900014</t>
  </si>
  <si>
    <t>2 BANREGIO MULTAS VL 065022300029</t>
  </si>
  <si>
    <t>6 BANCOMER FONDO DE PENSION Y JUBILACION 0113706931</t>
  </si>
  <si>
    <t>2 HSBC GASTO CORRIENTE PREDIAL 4023434210</t>
  </si>
  <si>
    <t>2 SANTANDER GASTO CORRIENTE PREDIAL 65502185799</t>
  </si>
  <si>
    <t>2 HSBC GASTO CORRIENTE DLLS. 7001768282</t>
  </si>
  <si>
    <t>5 BANAMEX FIDEICOMISO (DAP) 111493-8 CTA. 70034128187</t>
  </si>
  <si>
    <t>2 HSBC GASTO CORRIENTE PREDIAL DLLS. 7001963370</t>
  </si>
  <si>
    <t>2 BANCA AFIRME GASTO CORRIENTE 177105562</t>
  </si>
  <si>
    <t>5 HSBC CONST. Y REPARACION DE DIQUES 4036150944</t>
  </si>
  <si>
    <t>2 BANAMEX GASTO CORRIENTE INGRESOS DLLS.1429039459</t>
  </si>
  <si>
    <t>2 BANAMEX GASTO CORRIENTE CUENTA ACREEDORA 1427416263</t>
  </si>
  <si>
    <t>2 HSBC GASTO CORRIENTE CREDITO 4043107143</t>
  </si>
  <si>
    <t>5 BANAMEX REMODELACION GIMNASIOS 747798559</t>
  </si>
  <si>
    <t>5 BANAMEX APOYOS CONADE 747798605</t>
  </si>
  <si>
    <t>5 BANAMEX FISM 2011 7000403626</t>
  </si>
  <si>
    <t>5 BANAMEX FORTAMUN 2011 7000948304</t>
  </si>
  <si>
    <t>5 BANAMEX FORTAMUN 2012 70031510080</t>
  </si>
  <si>
    <t>5 BANAMEX FISM 2012 70031510099</t>
  </si>
  <si>
    <t>5 BANAMEX REHAB. Y REMOD. DE GIMNASIOS 2012 70031510102</t>
  </si>
  <si>
    <t>5 BANAMEX FORTAMUN 2013 70046788522</t>
  </si>
  <si>
    <t>5 BANAMEX FISM 2013 70046538844</t>
  </si>
  <si>
    <t>5 BANAMEX CAPUFE 2013 7005548439</t>
  </si>
  <si>
    <t>2 BANCO DEL BAJIO GASTO CORRIENTE CREDITO (9020835)</t>
  </si>
  <si>
    <t>5 BANAMEX FORTAMUN 2014 70067638636</t>
  </si>
  <si>
    <t>5 BANAMEX FISM 2014 70068103205</t>
  </si>
  <si>
    <t>5 BANAMEX CAPUFE 2014 7007273460</t>
  </si>
  <si>
    <t>2 BANAMEX GASTO CORRIENTE 70076831155</t>
  </si>
  <si>
    <t>5 BANAMEX FONHAPO FACHADA 2014 70078083067</t>
  </si>
  <si>
    <t>5 BANAMEX FISM 2015 70083587324</t>
  </si>
  <si>
    <t>5 BANAMEX CAPUFE 2015 70084365058</t>
  </si>
  <si>
    <t>2 HSBC GASTO CORRIENTE NOMINA 4004100467</t>
  </si>
  <si>
    <t>2 BANAMEX GASTO CORRIENTE NOMINA 1427415518</t>
  </si>
  <si>
    <t>2 SANTANDER GASTO CORRIENTE AGUINALDO 65502430055</t>
  </si>
  <si>
    <t>2 AFIRME NOMINA 103126215</t>
  </si>
  <si>
    <t>2 BANORTE NOMINA 1067591753</t>
  </si>
  <si>
    <t>2 BANCOMER AGUINALDO 0101305387</t>
  </si>
  <si>
    <t>5 BANAMEX PARQUE COMUNITARIO ROMA 70091975147</t>
  </si>
  <si>
    <t>5 BANAMEX FORTAMUN 2016 70093510222</t>
  </si>
  <si>
    <t>5 BANAMEX FISM 2016 70093375481</t>
  </si>
  <si>
    <t>5 BANAMEX CENTRO HISTORICO 70094578173</t>
  </si>
  <si>
    <t>5 BANCOMER FEIEF 2016 0105320348</t>
  </si>
  <si>
    <t>5 BANCOMER CREDITO ALUMBRADO PUBLICO 0105520991</t>
  </si>
  <si>
    <t>5 BANAMEX PRONAPRED 2016 70106465515</t>
  </si>
  <si>
    <t>5 BANAMEX FORTAMUN 2017 70108142586</t>
  </si>
  <si>
    <t>5 BANAMEX FISM 2017 70108416694</t>
  </si>
  <si>
    <t>5 BANAMEX FORTALECE 2017 70111459493</t>
  </si>
  <si>
    <t>5 BANAMEX FIDEICOMISO DE RIESGO COMPARTIDO 2017 FIRCO-RASTRO 70112094979</t>
  </si>
  <si>
    <t>5 BBVA BANCOMER CASH MANAGEMENT GOBIERNO 0111129643</t>
  </si>
  <si>
    <t>5 BANAMEX FORTAMUN 2018 70122965951</t>
  </si>
  <si>
    <t>5 BANAMEX FISM 2018 70123193367</t>
  </si>
  <si>
    <t>5 BANAMEX FONDO P/EL DESARROLLO REG. SUSTENTABLE EDOS. Y MPIOS. MINEROS 2018 70123979409</t>
  </si>
  <si>
    <t>5 BANAMEX FORTASEG MUNICIPAL 2018 70124292660</t>
  </si>
  <si>
    <t>5 BANAMEX FORTASEG FEDERAL 2018 70124208147</t>
  </si>
  <si>
    <t>5 BANAMEX FONDOMIXTO DE PUEBLOS ORIGEN DE MEXICO PARA MPIOS. 701245211139</t>
  </si>
  <si>
    <t>5 BANCOMER PUEBLOS ORIGEN DE MEXICO 0111669443</t>
  </si>
  <si>
    <t>5 BANAMEX PREP 2018 70125412457</t>
  </si>
  <si>
    <t>5 BANAMEX FONDO DE APOYO EN INFRAEST. Y PRODUCTIVIDAD 2018 (FAIP) 70125690538</t>
  </si>
  <si>
    <t>5 BANAMEX HABITAT MUNICIPAL 2018 70126705911</t>
  </si>
  <si>
    <t>5 BANAMEX PREP 2018 IMPUESTOS ESTATALES 2017 70127159783</t>
  </si>
  <si>
    <t>5 BANAMEX PR 2018 70128887839</t>
  </si>
  <si>
    <t>5 BANAMEX FORTAMUN 2019 70131772562</t>
  </si>
  <si>
    <t>5 BANAMEX FISM 2019 70131772570</t>
  </si>
  <si>
    <t>2 BANAMEX PARTICIPACIONES 2019 70132078244</t>
  </si>
  <si>
    <t>2 BANAMEX PARTICIPACION IMPUESTO ESTATAL 2019 70132078252</t>
  </si>
  <si>
    <t>5 BANAMEX PDR 2018 70132994224</t>
  </si>
  <si>
    <t>5 BANAMEX FORTAFIN 2018 70134785193</t>
  </si>
  <si>
    <t>5 BANAMEX FORTASEG MUNICIPAL 2019 70135289475</t>
  </si>
  <si>
    <t>5 BANAMEX FORTASEG FEDERAL 2019 70135289483</t>
  </si>
  <si>
    <t>5 BANAMEX OBRA 11575-1</t>
  </si>
  <si>
    <t>5 HSBC FISM 2005 4028823359</t>
  </si>
  <si>
    <t>5 HSBC FISM 2008 4042456632</t>
  </si>
  <si>
    <t>5 BANAMEX CENTRO HISTORICO 2009 1427415933</t>
  </si>
  <si>
    <t>5 BANORTE FORTAMUN 2009 0603105645</t>
  </si>
  <si>
    <t>5 HSBC CAPUFE 4022609333</t>
  </si>
  <si>
    <t>5 HSBC INV. CAPUFE 200069</t>
  </si>
  <si>
    <t>2 BANORTE GASTO CORRIENTE 166304420</t>
  </si>
  <si>
    <t>5 BANAMEX CERESO PRODUCTIVO 1427415461</t>
  </si>
  <si>
    <t>5 HSBC INE 4039620133</t>
  </si>
  <si>
    <t>5 BANAMEX DREN-2A 1427415771</t>
  </si>
  <si>
    <t>5 BANAMEX GASTO CORRIENTE BECAS 1427415569</t>
  </si>
  <si>
    <t>5 HSBC CAPUFE ACREEDORA 04024460586</t>
  </si>
  <si>
    <t>5 BANAMEX FISM 2009 1427416204</t>
  </si>
  <si>
    <t>5 SANTANDER SUBSEMUN 2009 65502456797</t>
  </si>
  <si>
    <t>5 HSBC FAFM 2004 4025989914</t>
  </si>
  <si>
    <t>5 HSBC FISM 2004 4025989922</t>
  </si>
  <si>
    <t>5 BANORTE FORTAMUN 2010 0630768484</t>
  </si>
  <si>
    <t>5 BANORTE FISM 2010 0630768505</t>
  </si>
  <si>
    <t>5 HSBC FISM 2006 4033902941</t>
  </si>
  <si>
    <t>5 HSBC FONDEN 4038126520</t>
  </si>
  <si>
    <t>5 HSBC FISM 2007 4039620067</t>
  </si>
  <si>
    <t>5 HSBC INV. FISM 2006 274629</t>
  </si>
  <si>
    <t>4 BANAMEX GASTO CORRIENTE INV. 111108477</t>
  </si>
  <si>
    <t>2 BBVA BANCOMER INV. GASTO CORRIENTE. 1351335979</t>
  </si>
  <si>
    <t>5 HSBC INV. FISM 2008 403585</t>
  </si>
  <si>
    <t>5 BANORTE INV. FORTAMUN 2010 0501560926</t>
  </si>
  <si>
    <t>5 BANORTE INV. FISM 2010 0501560900</t>
  </si>
  <si>
    <t>5 BANAMEX INV. REMODELACION GIMNASIOS 111123083</t>
  </si>
  <si>
    <t>5 BANAMEX INV. FORTAMUN 2011 111029475</t>
  </si>
  <si>
    <t>5 BANAMEX INV. FISM 2012 111103773</t>
  </si>
  <si>
    <t>5 BANAMEX INV. FORTAMUN 2012 111103809</t>
  </si>
  <si>
    <t>5 BANAMEX INV. FISM 2013 111176218</t>
  </si>
  <si>
    <t>5 BANAMEX INV. FORTAMUN 2013 111176221</t>
  </si>
  <si>
    <t>5 BANAMEX INV. CAPUFE 2013 111185791</t>
  </si>
  <si>
    <t>5 BANAMEX INV. FORTAMUN 2014 111250147</t>
  </si>
  <si>
    <t>5 BANAMEX INV. FISM 2014 111250163</t>
  </si>
  <si>
    <t>5 BANAMEX INV. CAPUFE 2014 111254169</t>
  </si>
  <si>
    <t>5 BANAMEX INV. FISM 2015 111147027</t>
  </si>
  <si>
    <t>5 BANAMEX INV. CAPUFE 2015 111303719</t>
  </si>
  <si>
    <t>6 BANAMEX INV. PENSION Y JUBILACION 111163946</t>
  </si>
  <si>
    <t>5 BANAMEX INV. FORTAMUN 2016 111194436</t>
  </si>
  <si>
    <t>5 BANAMEX INV. FISM 2016 111194423</t>
  </si>
  <si>
    <t>5 BANAMEX INV. CENTRO HISTORICO 111200443</t>
  </si>
  <si>
    <t>5 BANCOMER INV. CREDITO ALUMBRADO PUBLICO 136683665</t>
  </si>
  <si>
    <t>5 BANAMEX INV. FISM 2017 111244357</t>
  </si>
  <si>
    <t>4 BANAMEX INV. PARTICIPACION IMPUESTOS ESTATALES 111244302</t>
  </si>
  <si>
    <t>4 BANAMEX INV. PARTICIPACION ADUANA 111244399</t>
  </si>
  <si>
    <t>5 BANAMEX INV. FORTAMUN 2018 111295351</t>
  </si>
  <si>
    <t>5 BANAMEX INV. FISM 2018 111295377</t>
  </si>
  <si>
    <t>4 BANAMEX INV. PARTICIPACIONES 2018 111295322</t>
  </si>
  <si>
    <t>4 BANAMEX INV. PARTICIPACION IMPUESTOS ESTATALES 2018 111295380</t>
  </si>
  <si>
    <t>5 BANAMEX INV. FORTAMUN 2019 111341629</t>
  </si>
  <si>
    <t>5 BANAMEX INV. FISM 2019 74076523</t>
  </si>
  <si>
    <t>4 BANAMEX INV. PARTICIPACIONES 2019 111346336</t>
  </si>
  <si>
    <t>4 BANAMEX INV. IMPUESTOS ESTATALES 2019 111346349</t>
  </si>
  <si>
    <t>4 BANAMEX FONDO DE INV. BLKGUB1C0A 111362695</t>
  </si>
  <si>
    <t>REALIVAZQUEZ DOMINGUEZ RICARDO</t>
  </si>
  <si>
    <t>VILLALOBOS VELAZQUEZ GUADALUPE CECILIA</t>
  </si>
  <si>
    <t>AYALA GALINDO OSCAR ARTURO</t>
  </si>
  <si>
    <t>VELA GAMON JONATAN</t>
  </si>
  <si>
    <t>128 SOTELO MUÑOZ NORMA</t>
  </si>
  <si>
    <t>PAGOS DE NOMINA</t>
  </si>
  <si>
    <t>LUNA LOPEZ JOSE SALVADOR</t>
  </si>
  <si>
    <t>BARRAGAN JORDAN KARLA GABRIELA (CAJERA)</t>
  </si>
  <si>
    <t>ZUÑIGA REINHARDT EDGAR</t>
  </si>
  <si>
    <t>EMPLEADOS SINDICALIZADOS (DEVOLUCION CUOTAS)</t>
  </si>
  <si>
    <t>ESPARZA GARCIA MARGARITA</t>
  </si>
  <si>
    <t>VILLEGAS RAMOS ANA LUZ</t>
  </si>
  <si>
    <t>DEVOLUCION BONO SEGURIDAD PUBLICA</t>
  </si>
  <si>
    <t>CRUZ BATRES JESUS MANUEL</t>
  </si>
  <si>
    <t>PONCE TORRES CARLOS</t>
  </si>
  <si>
    <t>GONZALEZ DE LA CRUZ OMAR</t>
  </si>
  <si>
    <t>RAMOS ALVAREZ YOHENA (CAJERA)</t>
  </si>
  <si>
    <t>DELGADO MORALES LUIS ALBERTO</t>
  </si>
  <si>
    <t>ZAPIEN ACEVES JESUS JOSE</t>
  </si>
  <si>
    <t>GARCIA CERVANTES JUAN COSME</t>
  </si>
  <si>
    <t>HIDALGO AVALOS OSCAR DAVID</t>
  </si>
  <si>
    <t>MARIN ALVAREZ MAURICIO (CAJERO)</t>
  </si>
  <si>
    <t>ESPINOZA CISNEROS MARIA DE JESUS (CAJERA)</t>
  </si>
  <si>
    <t>MARTINEZ VERDE FRIDA YAJAIRA (CAJERA)</t>
  </si>
  <si>
    <t>JOAQUIN ZAMUDIO ZULEMA (CAJERO)</t>
  </si>
  <si>
    <t>LUCERO MENDOZA ADRIANA (CAJERA)</t>
  </si>
  <si>
    <t>PINEDA REALYVASQUEZ BEATRIZ ESTHER (CAJERA)</t>
  </si>
  <si>
    <t>ROJAS SERRANO ROSA SARAHI (CAJERA)</t>
  </si>
  <si>
    <t>ZAPATA GONZALEZ CINTHYA (CAJERA)</t>
  </si>
  <si>
    <t>FERNANDEZ CASILLAS CESAREO ENRIQUE</t>
  </si>
  <si>
    <t>GUERRERO ZARAGOZA NICANDRO</t>
  </si>
  <si>
    <t>MEJIA LEYVA MARIA DEL ROSARIO (CAJERA)</t>
  </si>
  <si>
    <t>ESQUEDA RAMIREZ LUZ ALEJANDRA</t>
  </si>
  <si>
    <t>FIERRO CAMARILLO CAROLINA</t>
  </si>
  <si>
    <t>OVIEDO RODRIGUEZ EDWIN</t>
  </si>
  <si>
    <t>VEGA GUERRERO MARISELA</t>
  </si>
  <si>
    <t>LARA SEGURA MARCO ANTONIO</t>
  </si>
  <si>
    <t>JIMENEZ ENRIQUEZ JAVIER</t>
  </si>
  <si>
    <t>LARA RODRIGUEZ RAMON GUILLERMO</t>
  </si>
  <si>
    <t>RAMOS GUERRERO REYNA (CAJERA)</t>
  </si>
  <si>
    <t>MURILLO CHAVEZ MACLOVIO</t>
  </si>
  <si>
    <t>REYES CHAVIRA MIREYA (CAJERA)</t>
  </si>
  <si>
    <t>VICENTE MEJIA MARTIN ALEJANDRO</t>
  </si>
  <si>
    <t>NEIRA AGUIRRE SIXTO JESUS</t>
  </si>
  <si>
    <t>TRUJILLO PIZARRO JULIO CESAR</t>
  </si>
  <si>
    <t>VAZQUEZ LOZA RICARDO</t>
  </si>
  <si>
    <t>RONQUILLO CHAVEZ GERARDO</t>
  </si>
  <si>
    <t>ARMENDARIZ MARTINEZ JACQUELINE</t>
  </si>
  <si>
    <t>RIVERA ALVAREZ HUMBERTO DANIEL</t>
  </si>
  <si>
    <t>GARCIA TIRADO GLORIA ALEJANDRA</t>
  </si>
  <si>
    <t>ACOSTA RAU CARLOS AUGUSTO</t>
  </si>
  <si>
    <t>REYES ESPEJO JUANA</t>
  </si>
  <si>
    <t>SANTIAGO NEPONUCENO MATEO</t>
  </si>
  <si>
    <t>BURGOS CASTRO ANGELINA</t>
  </si>
  <si>
    <t>MORALES RAMIREZ MAX ALONSO</t>
  </si>
  <si>
    <t>RAMOS SERRATA YOLANDA</t>
  </si>
  <si>
    <t>CORDOVA BERNAL MARTHA BEATRIZ</t>
  </si>
  <si>
    <t>GAMEZ ORTEGA MARIA LOURDES</t>
  </si>
  <si>
    <t>PONCE NIETO JORGE</t>
  </si>
  <si>
    <t>PINEDA REALYVASQUEZ LIZETH ILEANA</t>
  </si>
  <si>
    <t>PONCE MONTOYA ANA NYDIA</t>
  </si>
  <si>
    <t>DE LA ROSA VILLANUEVA EMILIO</t>
  </si>
  <si>
    <t>PEREYRA ANDUJO LILIA ISELA ( CAJERA )</t>
  </si>
  <si>
    <t>MENDOZA ESCAMILLA MIGUEL</t>
  </si>
  <si>
    <t>LOPEZ RODRIGUEZ LORENZO</t>
  </si>
  <si>
    <t>BAYDON MEDRANO SUSANA IMELDA (CAJERA)</t>
  </si>
  <si>
    <t>CARRILLO GOMEZ JOSE (CAJERO)</t>
  </si>
  <si>
    <t>LEYVA REYNA XOCHTIL (CAJERA)</t>
  </si>
  <si>
    <t>GOMEZ BRAVO LORENZA (CAJERA)</t>
  </si>
  <si>
    <t>BERMUDEZ MERCADO FCO. ALEJANDRO</t>
  </si>
  <si>
    <t>GONZALEZ ANTUNA VERONICA</t>
  </si>
  <si>
    <t>AMADOR DIAZ MA. TERESA</t>
  </si>
  <si>
    <t>HERNANDEZ MENDEZ FORTINO</t>
  </si>
  <si>
    <t>128 MEDELLIN CASTRO ROSA ISELA</t>
  </si>
  <si>
    <t>128 CHEVALIER FERRAN SILVIA LETICIA</t>
  </si>
  <si>
    <t>MATAMOROS BARRAZA EFREN</t>
  </si>
  <si>
    <t>RASCON HERNANDEZ ALMA ROSA (CAJERA)</t>
  </si>
  <si>
    <t>CASTILLO GAMEZ ANDREA PATRICIA (CAJERA)</t>
  </si>
  <si>
    <t>ARELLANO MA. DEL ROCIO EUGENIA (CAJERA)</t>
  </si>
  <si>
    <t>AGUILAR CISNEROS JOSE ANIBAL</t>
  </si>
  <si>
    <t>ALCALA SORIA DAVID EDUARDO</t>
  </si>
  <si>
    <t>ALONSO MARTINEZ ERIC JOSE</t>
  </si>
  <si>
    <t>AMPARAN MEDINA LUIS CARLOS</t>
  </si>
  <si>
    <t>ARACEN MORENO LUIS JAVIER</t>
  </si>
  <si>
    <t>BUENO CALDERON ALEJANDRO HERMINIO</t>
  </si>
  <si>
    <t>BUSTAMANTE ESCOBEDO JORGE GUADALUPE</t>
  </si>
  <si>
    <t>CAMACHO JIMENEZ OSIRIS ENRIQUE</t>
  </si>
  <si>
    <t>CASTRELLON FERNANDEZ LUIS HUMBERTO</t>
  </si>
  <si>
    <t>COLLADO CASTAÑEDA ADRIAN</t>
  </si>
  <si>
    <t>CORDOVA MARES ERIK</t>
  </si>
  <si>
    <t>CORTES ANGELES JONATHAN</t>
  </si>
  <si>
    <t>DEL RIO GALLEGOS JUAN</t>
  </si>
  <si>
    <t>DIAZ LERMA JESUS REY DAVID</t>
  </si>
  <si>
    <t>ELEZAU IBAÑEZ ISAIAS</t>
  </si>
  <si>
    <t>ESTRADA CRUZ ELIAB</t>
  </si>
  <si>
    <t>FAVELA GUTIERREZ JUAN RODRIGO</t>
  </si>
  <si>
    <t>FLORES COVARRUBIAS IRVIN AARON</t>
  </si>
  <si>
    <t>FLORES DE LA TORRE JUAN FRANCISCO</t>
  </si>
  <si>
    <t>GARCIA GONZALEZ GERARDO</t>
  </si>
  <si>
    <t>GARCIA PULGARIN JHONATAN</t>
  </si>
  <si>
    <t>GARCIA VILLATORO SERGIO DAVID</t>
  </si>
  <si>
    <t>GONZALEZ EMILIANO JESUS MANUEL</t>
  </si>
  <si>
    <t>GONZALEZ HERNANDEZ OMAR</t>
  </si>
  <si>
    <t>GONZALEZ SOTO CHRISTIAN ADRIAN</t>
  </si>
  <si>
    <t>HERNANDEZ LUEVANO JOSE EDUARDO</t>
  </si>
  <si>
    <t>HERRERA MARTINEZ MIGUEL GENARO</t>
  </si>
  <si>
    <t>HUERTA HERNANDEZ MIGUEL ANGEL</t>
  </si>
  <si>
    <t>IBARRA HERNANDEZ GONZALO</t>
  </si>
  <si>
    <t>ISASSI RUIZ LUIS ANGEL</t>
  </si>
  <si>
    <t>LOPEZ JIMENEZ TOMAS</t>
  </si>
  <si>
    <t>LOPEZ RAMIREZ ADRIAN EDILFRED</t>
  </si>
  <si>
    <t>CEREZO MARTELL EDUARDO</t>
  </si>
  <si>
    <t>MARTINEZ HERNANDEZ RAMIRO</t>
  </si>
  <si>
    <t>MARTINEZ ZAMORA JOEL</t>
  </si>
  <si>
    <t>MATSUMOTO DORAME JESUS ABEL</t>
  </si>
  <si>
    <t>MEDINA CANO ARMANDO</t>
  </si>
  <si>
    <t>MEDRANO DOMINGUEZ JAIME</t>
  </si>
  <si>
    <t>SANTIAGO SANTIAGO ALFREDO</t>
  </si>
  <si>
    <t>MEZA SANTACRUZ JESUS ARMANDO</t>
  </si>
  <si>
    <t>MONTAÑEZ ROMERO JOSE</t>
  </si>
  <si>
    <t>MORAZA BARRAZA ARTURO ISRAEL</t>
  </si>
  <si>
    <t>MORENO LOPEZ JOSUE GREGORIO</t>
  </si>
  <si>
    <t>MORENO MARRUFO CARLOS ALBERTO</t>
  </si>
  <si>
    <t>ORDOÑEZ DOMINGUEZ RUFINO</t>
  </si>
  <si>
    <t>ORONA AVITIA RAMON</t>
  </si>
  <si>
    <t>ORTIZ HERRERA HECTOR</t>
  </si>
  <si>
    <t>ORTIZ MERCADO LUIS ABEL</t>
  </si>
  <si>
    <t>PASILLAS MARTINEZ DAVID</t>
  </si>
  <si>
    <t>PEREZ RINZA GILBERTO</t>
  </si>
  <si>
    <t>PORTILLO CAMPOS ROBERTO</t>
  </si>
  <si>
    <t>PUENTES LOBATOS JOSE GUADALUPE</t>
  </si>
  <si>
    <t>PUENTES PAEZ JUAN VICTOR</t>
  </si>
  <si>
    <t>PUGA LARA CHRISTIAN OBED</t>
  </si>
  <si>
    <t>RAMIREZ IBAÑEZ JUAN MANUEL</t>
  </si>
  <si>
    <t>RANGEL MIRANDA CORNELIO</t>
  </si>
  <si>
    <t>REYES FERNANDEZ JUAN CARLOS</t>
  </si>
  <si>
    <t>REYES REYES MANUELA IVONNE</t>
  </si>
  <si>
    <t>REYNA CANO JESUS ANTONIO</t>
  </si>
  <si>
    <t>RIOS CARRERA IVAN GABRIEL</t>
  </si>
  <si>
    <t>RIVERA MENA ERIK MANUEL</t>
  </si>
  <si>
    <t>ROCHA JUAN CARLOS</t>
  </si>
  <si>
    <t>RODRIGUEZ CRUZ DANIEL</t>
  </si>
  <si>
    <t>RODRIGUEZ VASQUEZ ISRAEL</t>
  </si>
  <si>
    <t>RODRIGUEZ VAZQUEZ JORGE MANUEL</t>
  </si>
  <si>
    <t>SALAZAR RANGEL EDUARDO MANUEL</t>
  </si>
  <si>
    <t>CHAVOYA RIVAS ANTONIO</t>
  </si>
  <si>
    <t>SALGADO GONZALEZ JUAN ANTONIO</t>
  </si>
  <si>
    <t>SANCHEZ ZUÑIGA RICARDO</t>
  </si>
  <si>
    <t>128 MENDOZA CLAUDIA MORAYMA</t>
  </si>
  <si>
    <t>SANTIAGO RUIZ HECTOR DOMINGO</t>
  </si>
  <si>
    <t>TARIN VILLALOBOS HILDA (CAJERA)</t>
  </si>
  <si>
    <t>SIFUENTES REYES SERGIO ESTEBAN</t>
  </si>
  <si>
    <t>SOTO GARCIA MIGUEL ANGEL</t>
  </si>
  <si>
    <t>TORRES LANDAVERDE EMILIO</t>
  </si>
  <si>
    <t>VALDESPINO VALDEZ JUAN CARLOS</t>
  </si>
  <si>
    <t>VAZQUEZ SOLIS ALBERTO</t>
  </si>
  <si>
    <t>XALATE DOMINGUEZ JOSE LUIS</t>
  </si>
  <si>
    <t>ACEVEDO SILVA MIGUEL ANGEL</t>
  </si>
  <si>
    <t>ACOSTA HERRERA MARIA DEL REFUGIO</t>
  </si>
  <si>
    <t>ANDRADE ALCARAZ ABELARDO HECTOR</t>
  </si>
  <si>
    <t>BENAVIDES RODRIGUEZ MARIBEL</t>
  </si>
  <si>
    <t>CALDERON RODRIGUEZ ERNESTO</t>
  </si>
  <si>
    <t>CALLEROS SOSA FRANCISCO</t>
  </si>
  <si>
    <t>CAMACHO RUIZ JOSE ROBERTO</t>
  </si>
  <si>
    <t>CARRANZA LLANES RAUL</t>
  </si>
  <si>
    <t>CARRERA AMADOR GUADALUPE CARLOS</t>
  </si>
  <si>
    <t>CASTRO IGLESIAS GUSTAVO</t>
  </si>
  <si>
    <t>CRUZ HERNADEZ TOMAS</t>
  </si>
  <si>
    <t>DE LA CRUZ DOMINGUEZ JOSE GABRIEL</t>
  </si>
  <si>
    <t>ELOGIO MUÑOZ SOTERO SEBASTIAN</t>
  </si>
  <si>
    <t>ESPARZA MIRANDA MARIA DE LOURDES</t>
  </si>
  <si>
    <t>ESPINO ESPINO FERNANDO IVAN</t>
  </si>
  <si>
    <t>FERNANDEZ CHACON JOSE ALFREDO</t>
  </si>
  <si>
    <t>FLORES DIAZ RICARDO</t>
  </si>
  <si>
    <t>FLORES LEON CARLOS IGNACIO</t>
  </si>
  <si>
    <t>GONZALEZ ALEGRIA SILVIA</t>
  </si>
  <si>
    <t>GUERRA NAVARRO NATALIA</t>
  </si>
  <si>
    <t>HERNANDEZ EVARISTO JUAN FRANCISCO</t>
  </si>
  <si>
    <t>HERNANDEZ GALINDO JESUS MANUEL</t>
  </si>
  <si>
    <t>HERNANDEZ PEREZ ANGEL IVAN</t>
  </si>
  <si>
    <t>HOLGUIN JOSE ALBERTO</t>
  </si>
  <si>
    <t>JIMENEZ GONZALEZ MAELY</t>
  </si>
  <si>
    <t>LIVAS FLORES ABSALON ALFONSO</t>
  </si>
  <si>
    <t>LLANES SATARAIS MANUEL</t>
  </si>
  <si>
    <t>LOPEZ GONZALEZ REYNALDO</t>
  </si>
  <si>
    <t>LOPEZ GUTIERREZ RIGOBERTO</t>
  </si>
  <si>
    <t>LOVERA PEREZ OSCAR DANIEL</t>
  </si>
  <si>
    <t>MARINES ALVARADO MARIA ISOLDA</t>
  </si>
  <si>
    <t>OLIVAN LOYA ANAIS</t>
  </si>
  <si>
    <t>ORTIZ QUEZADA EDGAR IVAN</t>
  </si>
  <si>
    <t>PESCADOR ALVARADO GERARDO</t>
  </si>
  <si>
    <t>PORTILLO RIVERA JUAN ANTONIO</t>
  </si>
  <si>
    <t>RAMIREZ GARNICA JUAN MANUEL</t>
  </si>
  <si>
    <t>RAMIREZ LOPEZ MARIA MARICELA</t>
  </si>
  <si>
    <t>RIOS TORRES DAVID</t>
  </si>
  <si>
    <t>RODRIGUEZ ANDRES MARTHA GUADALUPE</t>
  </si>
  <si>
    <t>ROLDAN RIVERA FRANCISCO JAVIER</t>
  </si>
  <si>
    <t>ROSAS SANCHEZ CARMEN</t>
  </si>
  <si>
    <t>RIOS ESTRADA DANTE HOMAR (CAJERO)</t>
  </si>
  <si>
    <t>SAENZ SOTO LAURA OLIVIA</t>
  </si>
  <si>
    <t>SALAZAR ROSALES CRISTOBAL DAVID</t>
  </si>
  <si>
    <t>SANTANA ZARAGOZA VICTOR ALEJANDRO</t>
  </si>
  <si>
    <t>SOLIS JUAREZ ERIK ENRIQUE</t>
  </si>
  <si>
    <t>SOSA ANGUIANO HERLINDA</t>
  </si>
  <si>
    <t>LUNA REYES MARCELA LILIANA</t>
  </si>
  <si>
    <t>SOSA ORTEGA JOSE ANGEL</t>
  </si>
  <si>
    <t>TAPIA ALVARADO JESUS LORENZO</t>
  </si>
  <si>
    <t>TERAN HERNANDEZ ALMA ROSA</t>
  </si>
  <si>
    <t>TONCHE POBLANO ALEJANDRO</t>
  </si>
  <si>
    <t>TOVAR ORTEGA CHRISTIAN FERNANDO</t>
  </si>
  <si>
    <t>TRUJILLO ALVAREZ CESAR ANGEL</t>
  </si>
  <si>
    <t>VAZQUEZ CARLOS ENRIQUE</t>
  </si>
  <si>
    <t>VELEZ TORRES GRISELDA</t>
  </si>
  <si>
    <t>YAÑEZ MELENDEZ JOSE ISAAC</t>
  </si>
  <si>
    <t>MENDOZA HERRERA OMAR</t>
  </si>
  <si>
    <t>GONZALEZ GARCIA DANIA CRISEL</t>
  </si>
  <si>
    <t>CALDERON CALDERON IBAN RODOLFO</t>
  </si>
  <si>
    <t>GUERRA MARTINEZ NANCY YAQUIRA</t>
  </si>
  <si>
    <t>IBARRA GARCIA ZULEMA ESMERALDA</t>
  </si>
  <si>
    <t>MARTINEZ RAMIREZ LLUVIA ELIZABETH</t>
  </si>
  <si>
    <t>RAFAEL GUADALUPE DIEGO</t>
  </si>
  <si>
    <t>RUIZ RUIZ EDUARDO</t>
  </si>
  <si>
    <t>VARELA HERNANDEZ ANTONIO</t>
  </si>
  <si>
    <t>BARRON SALINAS CESAR IVAN</t>
  </si>
  <si>
    <t>PEREZ MUÑOZ KENIA ITZEL</t>
  </si>
  <si>
    <t>SANCHEZ GRANADOS KARLA LILIANA</t>
  </si>
  <si>
    <t>TRIANA ORTIZ CESAR ANTONIO</t>
  </si>
  <si>
    <t>AGUIRRE CARREON BERNARDO</t>
  </si>
  <si>
    <t>128 GONZALEZ LERMA ANA KAREN</t>
  </si>
  <si>
    <t>SALAS RIVAS ANGELICA NOHEMI</t>
  </si>
  <si>
    <t>GONZALEZ ALVARADO LESLIEE DESIREE</t>
  </si>
  <si>
    <t>SAPIEN IBARRA ELIZABETH</t>
  </si>
  <si>
    <t>CASTAÑON CASTAÑON DORA ANGELICA (CAJERA)</t>
  </si>
  <si>
    <t>REYES VILLEGAS LUZ ELVA (CAJERA)</t>
  </si>
  <si>
    <t>GARZA RIQUELME MARIANA</t>
  </si>
  <si>
    <t>128 SANCHEZ ACOSTA GERMAN</t>
  </si>
  <si>
    <t>CRUZ REVILLA JUAN JESUS (CAJERO)</t>
  </si>
  <si>
    <t>GUTIERREZ MASCAREÑO RAYITO DEL CARMEN (CAJERA)</t>
  </si>
  <si>
    <t>MOLINA CONTRERAS ARANZAZU YESENIA (CAJERA)</t>
  </si>
  <si>
    <t>BOCANEGRA CARRILLO ANGELICA JANETH (CAJERA)</t>
  </si>
  <si>
    <t>MORALES MONARREZ ARACELY (CAJERA)</t>
  </si>
  <si>
    <t>MENDOZA MARTINEZ SAYRA (CAJERA)</t>
  </si>
  <si>
    <t>CAMACHO SABINO LIZZETH DEL CARMEN (CAJERA)</t>
  </si>
  <si>
    <t>RAMIREZ RIOS VIRIDIANA (CAJERA)</t>
  </si>
  <si>
    <t>CHAVEZ MAGAÑA YAZMIN IVETTE (CAJERA)</t>
  </si>
  <si>
    <t>HIDALGO AVALOS MARY CRUZ (CAJERA ATM)</t>
  </si>
  <si>
    <t>MARTINEZ FLORES RICARDO (CAJERO)</t>
  </si>
  <si>
    <t>RAMOS GUERRERO SALVADOR HUMBERTO (CAJERO)</t>
  </si>
  <si>
    <t>RENTERIA DIAZ TANIA ELIZABETH (CAJERA)</t>
  </si>
  <si>
    <t>128 VELADOR VALDEZ VIVIANA ELIZABET</t>
  </si>
  <si>
    <t>CRUZ AYALA CARLOS OSWALDO (CAJERO)</t>
  </si>
  <si>
    <t>AVILA LOYA EDGAR ADRIAN (CAJERO)</t>
  </si>
  <si>
    <t>GALLEGOS DE ANDA ABDEL (CAJERO)</t>
  </si>
  <si>
    <t>VERA ANDRADE ALEJANDRA GENOVEVA (CAJERA)</t>
  </si>
  <si>
    <t>PORRAS ESCOBEDO NUVIA ABRIL (CAJERA)</t>
  </si>
  <si>
    <t>128 ROYVAL SOSA EDILBERTO</t>
  </si>
  <si>
    <t>128 VELA FLORES ISELA (CAJERA)</t>
  </si>
  <si>
    <t>GARCIA RIOS CARLOS MITCHELL (CAJERO)</t>
  </si>
  <si>
    <t>MAGALLANES CALDERA GLADIS GABRIELA</t>
  </si>
  <si>
    <t>ROBLEDO NAVA MIGUEL ANGEL</t>
  </si>
  <si>
    <t>SIAS GARCIA IRACEMA</t>
  </si>
  <si>
    <t>TAVARES MARTINEZ DELIA LILIANA</t>
  </si>
  <si>
    <t>SANCHEZ ROMERO LUIS ARTURO (CAJERO)</t>
  </si>
  <si>
    <t>VALDES SALTO FRANCISCO ARIEL</t>
  </si>
  <si>
    <t>BARRAGAN FLORES GERMAN JESUS (CAJERO)</t>
  </si>
  <si>
    <t>PARRA ARIAS EDUARDO</t>
  </si>
  <si>
    <t>CANALES RESENDEZ CLAUDIA GABRIELA (CAJERA)</t>
  </si>
  <si>
    <t>PIÑA PEREZ LAURA (CAJERA)</t>
  </si>
  <si>
    <t>128 ESPINO PORTILLO ALEJANDRO</t>
  </si>
  <si>
    <t>CASAS PEREZ ALEJANDRA (CAJERA)</t>
  </si>
  <si>
    <t>LIMON CARLOS FAVIOLA ALEJANDRA (CAJERA)</t>
  </si>
  <si>
    <t>GUZMAN MALDONADO KAREN ROSARIO (CAJERA)</t>
  </si>
  <si>
    <t>VALDEZ ALCALA FERNANDO (CAJERO)</t>
  </si>
  <si>
    <t>LOPEZ CASTILLO MARISOL (CAJERA)</t>
  </si>
  <si>
    <t>SALAZAR MENDOZA HAYDEE (CAJERA)</t>
  </si>
  <si>
    <t>OROZCO GAYTAN EMMANUEL</t>
  </si>
  <si>
    <t>128 MARTINEZ HERNANDEZ JORGE LUIS</t>
  </si>
  <si>
    <t>HERNANDEZ VAZQUEZ MA. DEL CARMEN (CAJERA)</t>
  </si>
  <si>
    <t>BUSTAMANTE SANCHEZ ANABEL (CAJERA)</t>
  </si>
  <si>
    <t>HINOJO LARA ANGELICA (CAJERA)</t>
  </si>
  <si>
    <t>CARRILLO GOMEZ DIEGO ARMANDO (CAJERO)</t>
  </si>
  <si>
    <t>128 RAMIREZ BERTAUD FERMIN</t>
  </si>
  <si>
    <t>SANCHEZ CHAVARRIA MARIA DOLORES (CAJERA)</t>
  </si>
  <si>
    <t>HERRERA MARQUEZ FRANCISCO ALFREDO (CAJERO)</t>
  </si>
  <si>
    <t>ALVAREZ TEJADA LIDIA (CAJERA)</t>
  </si>
  <si>
    <t>CORRAL SANCHEZ MYRNA RAQUEL (CAJERA)</t>
  </si>
  <si>
    <t>VERA CONTRERAS CARLOS ALBERTO (CAJERO)</t>
  </si>
  <si>
    <t>NUÑEZ ONTIVEROS IVONNE ESMERALDA (CAJERA)</t>
  </si>
  <si>
    <t>ALVIDREZ ORDAZ VICTOR DANIEL (CAJERO)</t>
  </si>
  <si>
    <t>REYNA HUITRON DANIEL ABEL</t>
  </si>
  <si>
    <t>CHEQUES DEVUELTOS</t>
  </si>
  <si>
    <t>128 CONST. TORRES MARTINEZ</t>
  </si>
  <si>
    <t>SUBSIDIO PARA EL EMPLEO</t>
  </si>
  <si>
    <t>128 CONSTRUCTORA ROMA DE CHIH. S.A. DE C.V.</t>
  </si>
  <si>
    <t>128 ARREND. E INMOBILIARIA ROMA S.A. DE C.V.</t>
  </si>
  <si>
    <t>128 GRUPO ROMA DE JUAREZ S.A. DE C.V.</t>
  </si>
  <si>
    <t>128 CONSTRUCTORA TORRES MARTINEZ</t>
  </si>
  <si>
    <t>128 COPLADE FDO. INF. ASOCIAL</t>
  </si>
  <si>
    <t>128 JMAS</t>
  </si>
  <si>
    <t>128 SUTM PRESTAMO AL SINDICATO</t>
  </si>
  <si>
    <t>128 SERVICIOS DE ARRASTRE</t>
  </si>
  <si>
    <t>128 SUTM (CONTRATO DE MUTUO)</t>
  </si>
  <si>
    <t>128 MUSEO DE SAN AGUSTIN</t>
  </si>
  <si>
    <t>128 PARQUE CENTRAL</t>
  </si>
  <si>
    <t>128 MORA FLORES JOSE LUIS</t>
  </si>
  <si>
    <t>128 LOPEZ GARCIA FRANCISCO</t>
  </si>
  <si>
    <t>PROG. ESPACIOS PUBLICOS MPALES.</t>
  </si>
  <si>
    <t>128 PROG. REGULARIZACION DE VEHICULOS</t>
  </si>
  <si>
    <t>PRESTAMO PREDIAL A EMPLEADOS MPALES.</t>
  </si>
  <si>
    <t>MUNICIPIO DE JUAREZ PIEM 2009</t>
  </si>
  <si>
    <t>COLONIA 12 DE JULIO</t>
  </si>
  <si>
    <t>128 CONSTRUCTORA FUENTES</t>
  </si>
  <si>
    <t>128 PRESTAMO FIDOP NOMINA</t>
  </si>
  <si>
    <t>FONDO DE RESERVA PMU</t>
  </si>
  <si>
    <t>PROGRAMAS VARIOS GOBIERNO DEL ESTADO</t>
  </si>
  <si>
    <t>128 AVALOS HORTA LUIS HUMBERTO (CAJERO FALTANTE BCO.)</t>
  </si>
  <si>
    <t>FONDO DE RESERVA CREDITO ALUMBRADO PUBLICO</t>
  </si>
  <si>
    <t>BANCOMER ALUMBRADO PUBLICO</t>
  </si>
  <si>
    <t>RETENCION 26.7% PARTICIPACIONES</t>
  </si>
  <si>
    <t>PDR 2017 Y FONDO MINERO</t>
  </si>
  <si>
    <t>DEVOLUCION SORTEO PREDIAL</t>
  </si>
  <si>
    <t>UNION DE YONQUEROS IMPORTADORES DE CD. JUAREZ A.C.</t>
  </si>
  <si>
    <t>ALMACEN ALUMBRADO PUBLICO</t>
  </si>
  <si>
    <t>ALMACEN CONTROL DE TRAFICO</t>
  </si>
  <si>
    <t>ALMACEN TECNICA</t>
  </si>
  <si>
    <t>ALMACEN ADMINISTRATIVO ( LIMPIA )</t>
  </si>
  <si>
    <t>ALMACEN MANTENIMIENTO DE VIAS PUBLICAS</t>
  </si>
  <si>
    <t>ALMACEN REFACCIONES ( LIMPIA )</t>
  </si>
  <si>
    <t>ALMACEN PARQUES Y JARDINES</t>
  </si>
  <si>
    <t>ALMACEN RASTRO</t>
  </si>
  <si>
    <t>ALMACEN TRANSITO</t>
  </si>
  <si>
    <t>ALMACEN COORDINACION DE IMAGEN (DIR. LIMPIA)</t>
  </si>
  <si>
    <t>ALMACEN ESTACIONOMETROS</t>
  </si>
  <si>
    <t>ALMACEN COORDINADORA DE ATENCION C. DE SUR ORIENTE</t>
  </si>
  <si>
    <t>CHIHUAHUA CARBAJAL VICTOR</t>
  </si>
  <si>
    <t>ORTEGA AGUILAR VICTOR MANUEL</t>
  </si>
  <si>
    <t>MENDEZ RENTERIA LILIANA ANA</t>
  </si>
  <si>
    <t>ALMARAZ ORTIZ SERGIO</t>
  </si>
  <si>
    <t>DIAZ AGUILAR JUAN ENRIQUE</t>
  </si>
  <si>
    <t>ALVAREZ QUEVEDO HUMBERTO</t>
  </si>
  <si>
    <t>PINAL CASTELLANOS ROGELIO ALEJANDRO</t>
  </si>
  <si>
    <t>MARTINEZ ORTEGA JOSE RODOLFO</t>
  </si>
  <si>
    <t>ORTEGA MAYNEZ LETICIA</t>
  </si>
  <si>
    <t>AGUILAR COLORADO MARGARITA</t>
  </si>
  <si>
    <t>ARROYOS SALGADO FRANCISCO JAVIER</t>
  </si>
  <si>
    <t>MENDEZ AGUAYO GUSTAVO</t>
  </si>
  <si>
    <t>PANDO MORALES DANIEL</t>
  </si>
  <si>
    <t>SANTANA FERNANDEZ DAPHNE PATRICIA</t>
  </si>
  <si>
    <t>PEREZ RUIZ IVAN ANTONIO</t>
  </si>
  <si>
    <t>VALENCIA DE LOS SANTOS VICTOR</t>
  </si>
  <si>
    <t>TERRENOS</t>
  </si>
  <si>
    <t>MOBILIARIO Y EQUIPO DE OFICINA</t>
  </si>
  <si>
    <t>MOBILIARIO Y EQUIPO EDUCACIONAL Y RECREATIVO</t>
  </si>
  <si>
    <t>BIENES ARTISTICOS Y CULTURALES</t>
  </si>
  <si>
    <t>EQ. DE INGENIERIA Y DIBUJO</t>
  </si>
  <si>
    <t>EQUIPO DE COMPUTO</t>
  </si>
  <si>
    <t>BIENES INFORMATICOS</t>
  </si>
  <si>
    <t>MAQUINARIA Y EQUIPO GENERAL</t>
  </si>
  <si>
    <t>EQUIPO DE SEGURIDAD Y SEÑALAMIENTO</t>
  </si>
  <si>
    <t>VEHICULOS Y EQ. TERRESTRE</t>
  </si>
  <si>
    <t>VEHICULOS Y EQ. TERRESTRE P/SEG. PUBLICA</t>
  </si>
  <si>
    <t>EQ. E INSTRUMENTAL MEDICO</t>
  </si>
  <si>
    <t>HERRAMIENTAS Y REFACCIONES MAYORES</t>
  </si>
  <si>
    <t>EQUIPO DE POLICIA</t>
  </si>
  <si>
    <t>21 ISR RETENCION SALARIO</t>
  </si>
  <si>
    <t>21 CAJA DE AHORRO SINDICATO (S.U.T.M.)</t>
  </si>
  <si>
    <t>21 PRESTAMO CAJA DE AHORRO SINDICATO (S.U.T.M.)</t>
  </si>
  <si>
    <t>21 C.F.E. ALUMBRADO PUBLICO</t>
  </si>
  <si>
    <t>21 ISR RETENCION SERVICIOS PROFESIONALES</t>
  </si>
  <si>
    <t>21 CREDITO FONACOT</t>
  </si>
  <si>
    <t>21 SIND. DE TRAB. DEL MPIO. DE CD JUAREZ</t>
  </si>
  <si>
    <t>21 AHORRO SINDICATO RASTRO</t>
  </si>
  <si>
    <t>21 IMPULSORA PROMOBIEN S.A. (FAMSA)</t>
  </si>
  <si>
    <t>21 CAJA DE AHORRO MATANCEROS</t>
  </si>
  <si>
    <t>21 COL. 9 DE SEPTIEMBRE (ROSA EMMA GRADO)</t>
  </si>
  <si>
    <t>21 COMISION NACIONAL DE LA VIVIENDA</t>
  </si>
  <si>
    <t>21 CAMARA DE LA IND DE LA CONSTRUCCION</t>
  </si>
  <si>
    <t>21 HOSPEDAJE-ESTACIONAMIENTOS MPALES</t>
  </si>
  <si>
    <t>21 COL. NUEVA GALEANA II (C. HECTOR IVAN QUEZADA LARA)</t>
  </si>
  <si>
    <t>21 COL. EL GRANJERO</t>
  </si>
  <si>
    <t>21 CUOTA SINDICAL RASTRO</t>
  </si>
  <si>
    <t>21 GRANJAS DE CHAPULTEPEC FCO. YEPO</t>
  </si>
  <si>
    <t>21 REMATE DE VEHICULOS</t>
  </si>
  <si>
    <t>21 COL. LUIS OLAGUE -FAM. OLAGUE ARMENDARIZ</t>
  </si>
  <si>
    <t>21 SUELDOS Y PRESTACIONES POR PAGAR</t>
  </si>
  <si>
    <t>21 AMP. 1 FELIPE ANGELES</t>
  </si>
  <si>
    <t>21 CUOTA JUBILADOS Y PENSIONADOS</t>
  </si>
  <si>
    <t>21 REP. VEHICULOS SEG. PUBLICA</t>
  </si>
  <si>
    <t>21 LA JOYA -TERESA DE LEON DE LA CRUZ</t>
  </si>
  <si>
    <t>21 COL. MEDANOS (GREGORIO MIRANDA A. Y ARGELIA ALONSO</t>
  </si>
  <si>
    <t>21 SEGUROS ARGOS S.A. DE C.V. (SEGURO DE VIDA)</t>
  </si>
  <si>
    <t>21 ARRENDAMIENTO ALBERCA PARQUE CENTRAL</t>
  </si>
  <si>
    <t>21 FONDO DE PENSIONES Y JUBILACIONES</t>
  </si>
  <si>
    <t>21 COMERCIAL ROGA</t>
  </si>
  <si>
    <t>21 ADICION CAMPESTRE VIRREYES</t>
  </si>
  <si>
    <t>22 ADEUDO ADMINISTRACION 2004-2007</t>
  </si>
  <si>
    <t>VENTA DE COPIAS</t>
  </si>
  <si>
    <t>21 PERITAJES Y AVALUOS</t>
  </si>
  <si>
    <t>21 RETENCIONES IMSS RASTRO</t>
  </si>
  <si>
    <t>COMUNIDAD CALLE LORENZO GARCIA</t>
  </si>
  <si>
    <t>21 CREDIAMIGO</t>
  </si>
  <si>
    <t>21 HAZ DEPORTE POR TRES PESOS DIARIOS</t>
  </si>
  <si>
    <t>22 REHAB. DE INFRA. HIDRAULICA DE EL BARREAL</t>
  </si>
  <si>
    <t>21 ESTANCIA MONTESSORI CENTROS COMUNITARIOS</t>
  </si>
  <si>
    <t>21 COL. LUIS DONALDO COLOSIO (FERNANDO VILLARREAL HDZ. E IRMA APODACA RUBIO)</t>
  </si>
  <si>
    <t>21 VENTA DE VEHICULOS CHATARRA</t>
  </si>
  <si>
    <t>22 DREN 2A</t>
  </si>
  <si>
    <t>21 DESCUENTO PREDIAL A EMPLEADOS MPALES.</t>
  </si>
  <si>
    <t>21 OBRAS NO EJECUTADAS</t>
  </si>
  <si>
    <t>21 ATRASO DE OBRA</t>
  </si>
  <si>
    <t>22 SUBSEMUN 2009</t>
  </si>
  <si>
    <t>22 CE.RE.SO. PRODUCTIVO FIP 2009</t>
  </si>
  <si>
    <t>22 PASIVO GASTO CORRIENTE 2009</t>
  </si>
  <si>
    <t>22 PASIVO 175 MILLONES 2009</t>
  </si>
  <si>
    <t>21 COMERCIAL COMERNOVA</t>
  </si>
  <si>
    <t>22 PASIVO OBRA 2009</t>
  </si>
  <si>
    <t>22 CONADE REHAB. Y EQ. DE ESPACIOS DEPORTIVOS</t>
  </si>
  <si>
    <t>22 PASIVO GASTO CORRIENTE ENTREGA 2010</t>
  </si>
  <si>
    <t>22 PASIVO GASTO CORRIENTE 2010</t>
  </si>
  <si>
    <t>22 PASIVO OBRA MUNICIPAL 2010</t>
  </si>
  <si>
    <t>22 ADEUDO ADMINISTRACION 2007-2010</t>
  </si>
  <si>
    <t>22 PASIVO GTO. CORRIENTE ADMON. 2007-2010</t>
  </si>
  <si>
    <t>21 RETENCION POR ARRENDAMIENTO</t>
  </si>
  <si>
    <t>21 RETENCIONES PAGADAS SERVICIOS PROFESIONALES</t>
  </si>
  <si>
    <t>21 COLONIA PABLO GOMEZ (TIJERINA V. EUGENIA)</t>
  </si>
  <si>
    <t>INFRAEST. CENTROS DESARROLLO COM. HABITAT FED.-11</t>
  </si>
  <si>
    <t>21 RETENCIONES PAGADAS POR ARRENDAMIENTO</t>
  </si>
  <si>
    <t>21 COLONIA BARRIO NUEVO</t>
  </si>
  <si>
    <t>21 SERVICIO MEDICO SUBROGADO</t>
  </si>
  <si>
    <t>21 IVA COBRADO</t>
  </si>
  <si>
    <t>RESCATE ESPACIOS PUB. 2011 PROGRAMAS SOC.</t>
  </si>
  <si>
    <t>22 PASIVO GASTO CORRIENTE 2011</t>
  </si>
  <si>
    <t>22 PASIVO GTO. CORRIENTE 2012</t>
  </si>
  <si>
    <t>22 PASIVO CAPUFE 2012</t>
  </si>
  <si>
    <t>21 COL. KILOMETRO 28</t>
  </si>
  <si>
    <t>22 PASIVO GASTO CORRIENTE ENTREGA 2013</t>
  </si>
  <si>
    <t>21 DIR. DE LIMPIA DAÑOS A LA INFRAEST. URBANA</t>
  </si>
  <si>
    <t>21 APORTACION VOLUNTARIA INFRAEST. URBANA ALUMBRADO PUB.</t>
  </si>
  <si>
    <t>21 DAÑOS A INSTALACIONES MUNICIPALES PMU</t>
  </si>
  <si>
    <t>21RETENCION ASOCIACION DE JUBILADOS</t>
  </si>
  <si>
    <t>21 RECUPERACION POR DAÑOS A INFRAEST. URBANA S. CONTROL DE TRAFICO</t>
  </si>
  <si>
    <t>22 PASIVO GASTO CORRIENTE 2013</t>
  </si>
  <si>
    <t>22 PASIVO CAPUFE 2013</t>
  </si>
  <si>
    <t>21 INFONAVIT RASTRO</t>
  </si>
  <si>
    <t>COMISION ESTATAL DE VIVIENDA SUELO E INFRAEST. DE CHIH. (COESVI)</t>
  </si>
  <si>
    <t>22 PASIVO GASTO CORRIENTE 2014</t>
  </si>
  <si>
    <t>22 PASIVO CAPUFE 2014</t>
  </si>
  <si>
    <t>22 PASIVO INVERSION MPAL. 2014</t>
  </si>
  <si>
    <t>21 CHEQUES CANCELADOS AHORRO SINDICALIZADOS</t>
  </si>
  <si>
    <t>21 COBRO IMPUESTO PREDIAL GOB. DEL ESTADO</t>
  </si>
  <si>
    <t>22 PASIVO GASTO CORRIENTE 2015</t>
  </si>
  <si>
    <t>22 PASIVO INVERSION MUNICIPAL 2015</t>
  </si>
  <si>
    <t>22 PASIVO PARQUE COMUNITARIO ROMA APORTACION ASOCIACION 1939 TEATRO NORTE AC. 2015</t>
  </si>
  <si>
    <t>22 ADEUDO ADMINISTRACION 2013-2016</t>
  </si>
  <si>
    <t>22 PASIVO GASTO CORRIENTE 2016</t>
  </si>
  <si>
    <t>22 PASIVO INVERSION MUNICIPAL 2016</t>
  </si>
  <si>
    <t>22 PASIVO PRONAPRED 2016</t>
  </si>
  <si>
    <t>22 PASIVO LIQUIDACIONES NOMINA 2016</t>
  </si>
  <si>
    <t>21 SERVICIO MEDICO DESCENTRALIZADAS</t>
  </si>
  <si>
    <t>21 CAMPAMENTO DE VERANO INSTITUTO CHIHUAHUENSE PRO DESARROLLO HUMANO AC</t>
  </si>
  <si>
    <t>22 PASIVO GASTO CORRIENTE 2017</t>
  </si>
  <si>
    <t>21 PASIVO INVERSION MUNICIPAL 2017</t>
  </si>
  <si>
    <t>21 PASIVO FORTALECE 2017</t>
  </si>
  <si>
    <t>21 PASIVO IMPUESTO ESTATAL 2017</t>
  </si>
  <si>
    <t>21 PASIVO FONDO FRONTERAS 2017</t>
  </si>
  <si>
    <t>21 PASIVO PREP 2017</t>
  </si>
  <si>
    <t>21 PASIVO MUNICIPAL CENTRO HISTORICO 2017</t>
  </si>
  <si>
    <t>21 GASTOS POR RECUPERACION INTELTRAFICO</t>
  </si>
  <si>
    <t>21 COL. PLAZUELA DE ACUÑA LOTES 47 Y 48 (PEREZ ORTEGA N.)</t>
  </si>
  <si>
    <t>21 1RO. DE MAYO</t>
  </si>
  <si>
    <t>21 SIMON RODRIGUEZ(COLONO)</t>
  </si>
  <si>
    <t>22 PASIVO FISM 2004 (2017)</t>
  </si>
  <si>
    <t>22 PASIVO FISM 2015 (2017)</t>
  </si>
  <si>
    <t>21 CASTRO VILLARREAL ASOCIADOS SC (REC. PREDIAL)</t>
  </si>
  <si>
    <t>21 INTERESES HABITAT 2018</t>
  </si>
  <si>
    <t>21 RIVERA AYALA DANIEL (EMBARGO)</t>
  </si>
  <si>
    <t>21 SERVICIOS FUNERARIOS PERCHES</t>
  </si>
  <si>
    <t>22 PASIVO ADMINISTRACION 2016-2018</t>
  </si>
  <si>
    <t>21 RANGEL GOVEA VICTOR HUGO (EMBARGO)</t>
  </si>
  <si>
    <t>21 AHORRO SINDICALIZADOS (PARTE MUNICIPAL)</t>
  </si>
  <si>
    <t>21 AHORRO JUBILADOS Y PENSIONADOS (PARTE MUNICIPAL)</t>
  </si>
  <si>
    <t>21 PASIVO GASTO CORRIENTE 2018</t>
  </si>
  <si>
    <t>21 PASIVO FORTASEG 2018</t>
  </si>
  <si>
    <t>21 PASIVO FONDO MINERO 2018</t>
  </si>
  <si>
    <t>21 PASIVO PROGRAMA REGIONAL 2018</t>
  </si>
  <si>
    <t>21 PASIVO FISM 2018</t>
  </si>
  <si>
    <t>21 PASIVO RENDIMIENTOS FISM 2018</t>
  </si>
  <si>
    <t>21 PASIVO FORTAMUN 2018</t>
  </si>
  <si>
    <t>21 PASIVO FORTAMUN 2016 (2018)</t>
  </si>
  <si>
    <t>21 PASIVO FORTAMUN 2012 (2018)</t>
  </si>
  <si>
    <t>21 PASIVO FORTAMUN 2004 (2018)</t>
  </si>
  <si>
    <t>21 PASIVO FORTAMUN 2009 (2018)</t>
  </si>
  <si>
    <t>21 PASIVO FORTAMUN 2010 (2018)</t>
  </si>
  <si>
    <t>21 PASIVO FORTAMUN 2011 (2018)</t>
  </si>
  <si>
    <t>21 PASIVO FORTAMUN 2013 (2018)</t>
  </si>
  <si>
    <t>21 PASIVO FORTAMUN 2014 (2018)</t>
  </si>
  <si>
    <t>21 PASIVO INVERSION MUNICIPAL 2018</t>
  </si>
  <si>
    <t>21 PASIVO IMPUESTO ESTATAL 2018</t>
  </si>
  <si>
    <t>21 PASIVO IMPUESTO ESTATAL 2017 (2018)</t>
  </si>
  <si>
    <t>21 PASIVO FORTASEG MUNICIPAL 2018</t>
  </si>
  <si>
    <t>21 PASIVO FISM 2016 (2018)</t>
  </si>
  <si>
    <t>21 PASIVO FISM 2017 (2018)</t>
  </si>
  <si>
    <t>21 PASIVO CENTRO HISTORICO 2018</t>
  </si>
  <si>
    <t>21 SEGUROS ATLAS S.A.</t>
  </si>
  <si>
    <t>21 INTERESES FORTAFIN 2018</t>
  </si>
  <si>
    <t>DESCUENTO PRESTAMO EMPLEADOS (IPACULT)</t>
  </si>
  <si>
    <t>21 HERNANDEZ SAENZ FELIX MANUEL (EMBARGO)</t>
  </si>
  <si>
    <t>21 COLEGIO ARQUITECTOS CD. JUAREZ A.C.</t>
  </si>
  <si>
    <t>21 COLEGIO DE INGENIEROS CIVILES DE CD. JUAREZ</t>
  </si>
  <si>
    <t>21 ASOCIACION DE COLEGIO DE ING. Y ARQ. CD. JUAREZ</t>
  </si>
  <si>
    <t>21 DESCUENTOS EMPLEADOS VARIOS</t>
  </si>
  <si>
    <t>21 DAÑOS A INSTALACIONES MPALES.</t>
  </si>
  <si>
    <t>21 PENSION ALIMENTICIA VARIOS</t>
  </si>
  <si>
    <t>22 PASIVO OBRA ENTREGA 2013</t>
  </si>
  <si>
    <t>21 CONTROL DE INVERSION OBRA 5 AL MILLAR</t>
  </si>
  <si>
    <t>21 CAMINOS Y PUENTES</t>
  </si>
  <si>
    <t>21 DEDUCIBLES SEG. PUBLICA</t>
  </si>
  <si>
    <t>21 REPOSICION DE EQUIPO SEG. PUBLICA</t>
  </si>
  <si>
    <t>21 VEHICULOS PATRIMONIALES</t>
  </si>
  <si>
    <t>21 ARRASTRE OMEJ</t>
  </si>
  <si>
    <t>21 AMP. LADRILLERA DE JUAREZ</t>
  </si>
  <si>
    <t>21 CREDITOS MEJ. VIVIENDA 2005</t>
  </si>
  <si>
    <t>21 RECUPERACION DE GAFETES</t>
  </si>
  <si>
    <t>22 FONHAPO FACHADA 2014</t>
  </si>
  <si>
    <t>TESORERIA MUNICIPAL -DEPTOS VARIOS-</t>
  </si>
  <si>
    <t>CATASTRO -DPTOS PREDIAL-</t>
  </si>
  <si>
    <t>DEPOSITOS EN GARANTIA RASTRO</t>
  </si>
  <si>
    <t>ESPECTACULOS PUBLICOS</t>
  </si>
  <si>
    <t>TRASLACION DE DOMINIO ASENT. HUMANOS</t>
  </si>
  <si>
    <t>EVANS AYALA JOSE MANUEL</t>
  </si>
  <si>
    <t>CREDITO ALUMBRADO PUBLICO</t>
  </si>
  <si>
    <t>PATRIMONIO MUNICIPAL</t>
  </si>
  <si>
    <t>ERARIO MUNICIPAL</t>
  </si>
  <si>
    <t>SUPERAVIT O DEFICIT DEL EJERCICIO</t>
  </si>
  <si>
    <t>CORRIDA DE TOROS, REJONEADAS, NOVILLADAS, BECERRADAS, FESTIVALES TAURINOS, RODEOS, JARIPEOS, COLEADEROS Y CHARREADAS</t>
  </si>
  <si>
    <t>BOX Y LUCHA</t>
  </si>
  <si>
    <t>CARRERAS</t>
  </si>
  <si>
    <t>CIRCOS</t>
  </si>
  <si>
    <t>PELEAS DE GALLOS</t>
  </si>
  <si>
    <t>ESPECTACULOS TEATRALES</t>
  </si>
  <si>
    <t>EXHIBICIONES Y CONCURSOS</t>
  </si>
  <si>
    <t>ESPECTACULOS DEPORTIVOS</t>
  </si>
  <si>
    <t>ESPECTACULOS DIVERSOS</t>
  </si>
  <si>
    <t>IMPUESTO PREDIAL URBANO</t>
  </si>
  <si>
    <t>IMPUESTO PREDIAL RUSTICO</t>
  </si>
  <si>
    <t>REZAGO DE IMPUESTO PREDIAL URBANO</t>
  </si>
  <si>
    <t>IMPUESTO UNIVERSITARIO</t>
  </si>
  <si>
    <t>REZAGO DE IMPUESTO UNIVERSITARIO</t>
  </si>
  <si>
    <t>FIDEICOMISO PASO DEL NORTE</t>
  </si>
  <si>
    <t>REZAGO FIDEICOMISO PASO DEL NORTE</t>
  </si>
  <si>
    <t>REZAGO DE IMPUESTO PREDIAL RUSTICO</t>
  </si>
  <si>
    <t>RECARGO DE IMPUESTO PREDIAL RUSTICO</t>
  </si>
  <si>
    <t>RECARGO DE REZAGO DEL IMPTO. PREDIAL RUSTICO</t>
  </si>
  <si>
    <t>RECARGO DE IMPUESTO PREDIAL URBANO</t>
  </si>
  <si>
    <t>RECARGO DE REZAGO DE IMPTO. PREDIAL URBANO</t>
  </si>
  <si>
    <t>RECARGO DE IMPUESTO UNIVERSITARIO</t>
  </si>
  <si>
    <t>RECARGO DE REZAGO IMPUESTO UNIVERSITARIO</t>
  </si>
  <si>
    <t>RECARGO DE APORTACION C. C. PASO DEL NORTE</t>
  </si>
  <si>
    <t>RECARGO DE REZAGO APORTACION C. C. PASO DEL NORTE</t>
  </si>
  <si>
    <t>IMPUESTO UNIVERSITARIO RUSTICO</t>
  </si>
  <si>
    <t>REZAGO DE IMPUESTO UNIVERSITARIO RUSTICO</t>
  </si>
  <si>
    <t>RECARGO DE IMPUESTO UNIVERSITARIO RUSTICO</t>
  </si>
  <si>
    <t>RECARGO DE REZAGO IMPUESTO UNIVERSITARIO RUSTICO</t>
  </si>
  <si>
    <t>IMPUESTO UNIVERSITARIO TRASLACION DE DOMINIO</t>
  </si>
  <si>
    <t>RECARGO IMPUESTO UNIVERSITARIO TRASLACION</t>
  </si>
  <si>
    <t>TRASLACION DE DOMINIO</t>
  </si>
  <si>
    <t>RECARGO DE TRASLACION DE DOMINIO</t>
  </si>
  <si>
    <t>CONTRIBUCION EXTRAORDINARIA P/INVERSION EN INFRAESTRUCTURA DEL MPIO.</t>
  </si>
  <si>
    <t>CONTRIBUCION EXTRAORDINARIA PARA PREDIOS URBANOS</t>
  </si>
  <si>
    <t>REZAGO CONTRIBUCION EXTRAORDINARIA PREDIOS URBANOS</t>
  </si>
  <si>
    <t>RECARGO CONTRIBUCION EXTRAORDINARIA PARA PREDIOS URBANOS</t>
  </si>
  <si>
    <t>ALINEAMIENTO DE PREDIO</t>
  </si>
  <si>
    <t>NUMERO OFICIAL</t>
  </si>
  <si>
    <t>LIC. DE CONSTRUCCION PARA VIVIENDA</t>
  </si>
  <si>
    <t>LIC. DE CONSTRUCCION PARA EDIFICIOS</t>
  </si>
  <si>
    <t>PERMISO MENORES</t>
  </si>
  <si>
    <t>LIC. DE CONSTRUCCION DIVERSAS</t>
  </si>
  <si>
    <t>REVISION DE PLANOS PO M2 DE CONSTRUCCION</t>
  </si>
  <si>
    <t>CAMBIO DE TECHUMBRE HABITACIONAL</t>
  </si>
  <si>
    <t>CAMBIO DE TECHUMBRE COMERCIAL</t>
  </si>
  <si>
    <t>REPOSICION O CONSTRUCCION DE BARDAS DE MAS DE 2.00MTS.</t>
  </si>
  <si>
    <t>REPOSICION O CONSTRUCCION DE BANQUETAS</t>
  </si>
  <si>
    <t>REPOSICION O CONSTRUCCION DE MUROS DE CONTENSION</t>
  </si>
  <si>
    <t>REMODELACION EN INTERIORES DE FINCAS</t>
  </si>
  <si>
    <t>INSTALACION O HABILITACION DE ASFALTO O CONCRETO EN AREAS DE MANIOBRA</t>
  </si>
  <si>
    <t>INSTALACION O HABILITACION DE ASFALTO O CONCRETO EN AREAS DE ESTACIONAMIENTO</t>
  </si>
  <si>
    <t>APERTURA DE ZANJAS</t>
  </si>
  <si>
    <t>REPOSICION DE CARPETA ASFALTICA</t>
  </si>
  <si>
    <t>REPOSICION DE CONCRETO HIDRAULICO</t>
  </si>
  <si>
    <t>DEMOLICION DE FINCAS</t>
  </si>
  <si>
    <t>INSCRIPCION AL PADRON</t>
  </si>
  <si>
    <t>AUTORIZACION DE OBRAS DE URBANIZACION</t>
  </si>
  <si>
    <t>REVISION DE PROYECTOS PARA FRACCIONAMIENTOS</t>
  </si>
  <si>
    <t>CONSTANCIA DE USO DE SUELO</t>
  </si>
  <si>
    <t>CAMBIO DE USO DE SUELO Y CONSULTA PUBLICA</t>
  </si>
  <si>
    <t>RATIFICACION DE USO DE SUELO</t>
  </si>
  <si>
    <t>CERTIFICADO DE FACTIBILIDAD</t>
  </si>
  <si>
    <t>CORREDORES ESPECTACULARES</t>
  </si>
  <si>
    <t>SOLICITUD DE LICENCIA DE FUNCIONAMIENTO</t>
  </si>
  <si>
    <t>INSPECCION</t>
  </si>
  <si>
    <t>RENOVACION DE LICENCIA DE FUNCIONAMIENTO</t>
  </si>
  <si>
    <t>ACTOS DE FUSION</t>
  </si>
  <si>
    <t>ACTOS DE SUBDIVISION</t>
  </si>
  <si>
    <t>LEVANTAMIENTOS TOPOGRAFICOS</t>
  </si>
  <si>
    <t>CARTOGRAFIA</t>
  </si>
  <si>
    <t>LEVANTAMIENTO TOP. Y ELAB. DE PLANO P/PREDIOS HAB. A ENAJENAR P/TERRNOS H. 250MTS.</t>
  </si>
  <si>
    <t>LEVANTAMIENTO TOP. Y ELAB. PLANO P/PREDIOS HAB. A ENAJENAR P/TERRENOS MAY. 250M X MT LINEAL</t>
  </si>
  <si>
    <t>DICTAMENES ECOLOGICOS</t>
  </si>
  <si>
    <t>VERIFICACION VEHICULAR</t>
  </si>
  <si>
    <t>EVALUACION DE IMPACTO AMBIENTAL</t>
  </si>
  <si>
    <t>DISPOSICION DE LLANTAS</t>
  </si>
  <si>
    <t>DICTAMENES DE PROTECCION CIVIL</t>
  </si>
  <si>
    <t>PERMISO DE RECOLECCION DE RESIDUOS SOLIDOS</t>
  </si>
  <si>
    <t>PERMISOS DEL REGLAMENTO MUNICIPAL DE ECOLOGIA</t>
  </si>
  <si>
    <t>CAPACITACION, CURSOS Y PLATICAS</t>
  </si>
  <si>
    <t>AUTORIZACION A IND. POR DISPOSICION FINAL DE RESIDUOS SOLIDOS</t>
  </si>
  <si>
    <t>REGISTRO DE PRESTADORES DE SERVICIO AMBIENTAL</t>
  </si>
  <si>
    <t>DICTAMEN Y REGISTRO DE YONQUES O DESHUESADEROS</t>
  </si>
  <si>
    <t>PERITAJES SINIESTROS</t>
  </si>
  <si>
    <t>SERVICIOS DIVERSOS</t>
  </si>
  <si>
    <t>SERVICIOS VARIOS</t>
  </si>
  <si>
    <t>SERV. DE TRANSPORTE A RELLENO SANITARIO DE CANALES DECOMISADOS</t>
  </si>
  <si>
    <t>USO DE CORRALES,BASCULA,MATANZA,REFRIGERACION Y DESTAJO,GANADO EN PIE,POR CABEZA</t>
  </si>
  <si>
    <t>BASCULA,MATANZA,REFRIGERACION Y DESTAJO BACHANES,POR CABEZA</t>
  </si>
  <si>
    <t>INSTALACION DE BOTONES DE PANICO</t>
  </si>
  <si>
    <t>SERV. PUB. DE ALUMBRADO</t>
  </si>
  <si>
    <t>D.A.P. TERRENOS BALDIOS O PREDIOS EN DESUSO</t>
  </si>
  <si>
    <t>D.A.P. PREDIOS RUSTICOS</t>
  </si>
  <si>
    <t>USO DEL RELLENO SANITARIO</t>
  </si>
  <si>
    <t>CERTIFICACIONES</t>
  </si>
  <si>
    <t>OTROS DOCUMENTOS OFICIALES</t>
  </si>
  <si>
    <t>OPINION PARA NUEVO ESTABLECIMIENTO, PROPIETARIO Y/O GIRO</t>
  </si>
  <si>
    <t>CERTIF. DE RESIDENCIA Y DE IDENTIFICACION</t>
  </si>
  <si>
    <t>VENTA DE BASES PARA PARTICIPAR EN LICITACIONES PUBLICAS</t>
  </si>
  <si>
    <t>INGRESO POR INSCRIPCION EN PADRON DE PROVEEDORES</t>
  </si>
  <si>
    <t>TRAMITE DE SOLICITUD DE DENUNCIOS,ARRENDAMIENTO,COMODATO, DONACION,ENAJENACION O VENTA</t>
  </si>
  <si>
    <t>COPIA SIMPLE</t>
  </si>
  <si>
    <t>INGRESO POR PAGO UNICO DE PROVEEDORES</t>
  </si>
  <si>
    <t>CESION DE DERECHOS DE TERRENOS MUNICIPALES Y/O PARTICULAR</t>
  </si>
  <si>
    <t>MERCADOS EN VIA PUBLICA</t>
  </si>
  <si>
    <t>COMERCIANTES DIVERSOS</t>
  </si>
  <si>
    <t>PERMISO TEMPORAL</t>
  </si>
  <si>
    <t>MERCADOS FORMALES MUNICIPALES</t>
  </si>
  <si>
    <t>DIVERSOS DE USO DE VIA PUBLICA</t>
  </si>
  <si>
    <t>REZAGO COMERCIO INFORMAL</t>
  </si>
  <si>
    <t>PERMISO ANUAL PARA COMERCIOS FIJOS</t>
  </si>
  <si>
    <t>PERMISO ANUAL PARA COMERCIOS SEMIFIJOS</t>
  </si>
  <si>
    <t>INSPECCION ANUAL P/ESTAB. C/VENTA DE BEB. ALCOHOLICAS</t>
  </si>
  <si>
    <t>ESTACIONOMETROS</t>
  </si>
  <si>
    <t>ZONAS EXCLUSIVAS</t>
  </si>
  <si>
    <t>SEÑALAMIENTOS VIALES</t>
  </si>
  <si>
    <t>REZAGO ZONAS EXCLUSIVAS</t>
  </si>
  <si>
    <t>ENGOMADOS ESTACIONOMETROS</t>
  </si>
  <si>
    <t>CONSTANCIAS DE IDENTIFICACION PARA VIGILANTES DE AUTOMOVILES</t>
  </si>
  <si>
    <t>PERMISOS PARA EVENTOS ESPECIALES</t>
  </si>
  <si>
    <t>PERMISO P/EST. CON MAQ. DE VIDEO JGO. ROCOLAS, MESAS DE BILLAR, JGOS, MECANICOS.ELECT.</t>
  </si>
  <si>
    <t>EXPEDICION DE TITULOS DE PROPIEDAD</t>
  </si>
  <si>
    <t>RATIFICACION A DESLINDE</t>
  </si>
  <si>
    <t>SOLICITUD DE INVESTIGACION DE INMUEBLE</t>
  </si>
  <si>
    <t>ELAB. DE TITULOS Y/O ESCRITURAS DE PROPIEDAD P/VIVIENDA,P/PREDIOS LIQUIDADOS ANTES DEL DIA 31 DE DIC. 2014</t>
  </si>
  <si>
    <t>INVESTIGACION POR REGULARIZACION DE INMUEBLE PARA USO HABITACIONAL</t>
  </si>
  <si>
    <t>INVESTIGACION POR DENUNCIO DE INMUEBLE PARA USO HABITACIONAL</t>
  </si>
  <si>
    <t>REGISTRO LICITACIONES PUBLICAS</t>
  </si>
  <si>
    <t>CERTIFICADO DE NO ADEUDO DE INFRACCIONES</t>
  </si>
  <si>
    <t>ESCOLTA EVENTOS</t>
  </si>
  <si>
    <t>PERMISOS DE CIRCULACION</t>
  </si>
  <si>
    <t>ARRASTRE GRUAS</t>
  </si>
  <si>
    <t>CURSOS DE EDUCACION VIAL</t>
  </si>
  <si>
    <t>SERVICIOS DE POLICIA ESPECIAL BANCOS</t>
  </si>
  <si>
    <t>SERVICIOS DE POLICIA ESPECIAL POR CONTRATOS</t>
  </si>
  <si>
    <t>SERVICIOS DE POLICIA ESPECIAL PRE-PAGO</t>
  </si>
  <si>
    <t>APERTURA DE FOSA</t>
  </si>
  <si>
    <t>DERECHO DE INHUMACION</t>
  </si>
  <si>
    <t>APERTURA CIERRE Y USO DE FOSA A PERPETUIDAD</t>
  </si>
  <si>
    <t>APERTURA CIERRE Y USO DE FOSA POR 7 AÑOS</t>
  </si>
  <si>
    <t>ENAJENACION DE TERRENOS</t>
  </si>
  <si>
    <t>DENUNCIOS</t>
  </si>
  <si>
    <t>ARRENDAMIENTO DE LOCAL EN MERCADO</t>
  </si>
  <si>
    <t>ARRENDAMIENTO DE OTROS INMUEBLES</t>
  </si>
  <si>
    <t>PRODUCTOS FINANCIEROS</t>
  </si>
  <si>
    <t>INTERESES FORTAMUN 2013</t>
  </si>
  <si>
    <t>INTERESES FISM 2013</t>
  </si>
  <si>
    <t>INTERESES CAPUFE</t>
  </si>
  <si>
    <t>INTERESES FORTAMUN 2010</t>
  </si>
  <si>
    <t>INTERESES FORTAMUN 2011</t>
  </si>
  <si>
    <t>INTERESES FORTAMUN 2012</t>
  </si>
  <si>
    <t>INTERESES FISM 2008</t>
  </si>
  <si>
    <t>INTERESES FISM 2010</t>
  </si>
  <si>
    <t>INTERESES FISM 2012</t>
  </si>
  <si>
    <t>INTERESES CAPUFE 2013</t>
  </si>
  <si>
    <t>INTERESES FORTAMUN 2014</t>
  </si>
  <si>
    <t>INTERESES FISM 2014</t>
  </si>
  <si>
    <t>INTERESES CAPUFE 2014</t>
  </si>
  <si>
    <t>INTERESES FIDEICOMISO PASO DEL NORTE</t>
  </si>
  <si>
    <t>INTERESES FISM 2015</t>
  </si>
  <si>
    <t>INTERESES CAPUFE 2015</t>
  </si>
  <si>
    <t>INTERESES FORTAMUN 2016</t>
  </si>
  <si>
    <t>INTERESES FISM 2016</t>
  </si>
  <si>
    <t>INTERESES PMU</t>
  </si>
  <si>
    <t>INTERESES CENTRO HISTORICO</t>
  </si>
  <si>
    <t>INTERESES ALUMBRADO PUBLICO</t>
  </si>
  <si>
    <t>INTERESES PARQUE COMUNITARIO ROMA</t>
  </si>
  <si>
    <t>INTERESES FISM 2017</t>
  </si>
  <si>
    <t>INTERESES FORTAMUN 2017</t>
  </si>
  <si>
    <t>INTERESES FIDEICOMISO DE RIESGO COMPARTIDO (FIRCO-RASTRO)</t>
  </si>
  <si>
    <t>INTERESES FORTAMUN 2018</t>
  </si>
  <si>
    <t>INTERESES FISM 2018</t>
  </si>
  <si>
    <t>INTERESES FORTASEG MUNICIPAL 2018</t>
  </si>
  <si>
    <t>INTERESES FONDO P/EL DESARROLLO REGIONAL SUSTENTABLE EDO. Y MPIO. MINEROS 2018</t>
  </si>
  <si>
    <t>INTERESES FONDO MXTO DE PUEBLOS ORIG. DE MEXICO P/MPIOS.</t>
  </si>
  <si>
    <t>INTERESES PREP 2018</t>
  </si>
  <si>
    <t>INTERESES FONDO DE APOYO EN INFRAEST. Y PRODUCTIVIDAD 2018 (FAIP)</t>
  </si>
  <si>
    <t>INTERESES PR 2018</t>
  </si>
  <si>
    <t>INTERESES FORTAMUN 2019</t>
  </si>
  <si>
    <t>INTERESES FISM 2019</t>
  </si>
  <si>
    <t>INTERESES FORTASEG MPAL. 2019</t>
  </si>
  <si>
    <t>INTERESES FORTASEG FEDERAL 2019</t>
  </si>
  <si>
    <t>MODULOS EN PARQUE JOSE BORUNDA</t>
  </si>
  <si>
    <t>USO DE BAÑOS EN MERCADOS</t>
  </si>
  <si>
    <t>PLAZA DE LA MEXICANIDAD</t>
  </si>
  <si>
    <t>OTROS PRODUCTOS</t>
  </si>
  <si>
    <t>RECARGO DE DERECHOS</t>
  </si>
  <si>
    <t>RECARGO DE APROVECHAMIENTOS</t>
  </si>
  <si>
    <t>RECARGO DE REZAGO PREDIAL URBANO</t>
  </si>
  <si>
    <t>RECARGO DE DERECHOS DE ALUMBRADO PUBLICO</t>
  </si>
  <si>
    <t>NOTIFICACION DE ADEUDO FISCAL</t>
  </si>
  <si>
    <t>RECUPERACION GASTOS LEGALES</t>
  </si>
  <si>
    <t>GASTOS DE COBRANZA DE IMPUESTO PREDIAL</t>
  </si>
  <si>
    <t>GASTOS DE COBRANZA DE INFRACCIONES DE TRANSITO</t>
  </si>
  <si>
    <t>MULTAS DE DESARROLLO URBANO</t>
  </si>
  <si>
    <t>INFRACCIONES LEY DE ALCOHOLES</t>
  </si>
  <si>
    <t>MULTAS DE ESTACIONOMETROS</t>
  </si>
  <si>
    <t>MULTAS DE VIALIDAD</t>
  </si>
  <si>
    <t>INFRACCIONES AL BANDO DE POLICIA Y BUEN GOB.</t>
  </si>
  <si>
    <t>MULTAS DE ECOLOGIA</t>
  </si>
  <si>
    <t>MULTAS DE MANTENIMIENTO DE VIAS PUBLICAS</t>
  </si>
  <si>
    <t>MULTAS DE LIMPIA</t>
  </si>
  <si>
    <t>MULTAS DECOMISOS</t>
  </si>
  <si>
    <t>MULTAS DIVERSAS COMERCIO</t>
  </si>
  <si>
    <t>COBRO POR LIBERACION DE VEHICULOS</t>
  </si>
  <si>
    <t>MULTAS DE PROTECCION CIVIL</t>
  </si>
  <si>
    <t>MULTAS PROFECO</t>
  </si>
  <si>
    <t>MULTAS DE STPS</t>
  </si>
  <si>
    <t>RECUP. SERVICIO MEDICO A LA COMUNIDAD</t>
  </si>
  <si>
    <t>HOSPEDAJE</t>
  </si>
  <si>
    <t>APROVECHAMIENTOS DIVERSOS</t>
  </si>
  <si>
    <t>DAÑOS EN ALUMBRADO PUBLICO</t>
  </si>
  <si>
    <t>DAÑOS EN BANQUETAS</t>
  </si>
  <si>
    <t>PARTICIPACION EN REMATES OMEJ</t>
  </si>
  <si>
    <t>ESQUIL. INSTALACIONES MPALES</t>
  </si>
  <si>
    <t>REDONDEO</t>
  </si>
  <si>
    <t>FONDO GENERAL DE PARTICIPACIONES</t>
  </si>
  <si>
    <t>FONDO DE FOMENTO MUNICIPAL 70% (FFM)</t>
  </si>
  <si>
    <t>FONDO DE FOMENTO MUNICIPAL 30% (FFM)</t>
  </si>
  <si>
    <t>TENENCIA Y USO DE VEHICULOS</t>
  </si>
  <si>
    <t>PARTICIPACION I.E.P.S (T.A.C)</t>
  </si>
  <si>
    <t>PARTICIP. IMPTOS. SOBRE AUTOS NUEVOS</t>
  </si>
  <si>
    <t>FONDO DE COMPENSACION ISAN</t>
  </si>
  <si>
    <t>FONDO PARA EL DESARROLLO SOCIOECONOMICO MUNICIPAL (FODESEM)</t>
  </si>
  <si>
    <t>PARTICIPACION ADUANA 0.136%</t>
  </si>
  <si>
    <t>PARTICIPACION DE CUOTAS DE GASOLINA (PCG) 70%</t>
  </si>
  <si>
    <t>PARTICIPACION DE CUOTAS DE GASOLINA (PCG) 30%</t>
  </si>
  <si>
    <t>FONDO DE FISCALIZACION Y RECAUDACION (FOFIR)</t>
  </si>
  <si>
    <t>FONDO DE INFRAESTRUCTURA SOCIAL MUNICIPAL</t>
  </si>
  <si>
    <t>FONDO DE APORT. PARA EL FORT. MUNICIPAL</t>
  </si>
  <si>
    <t>FONDO P/EL DESARROLLO REGIONAL SUSTENTABLE DE EDO. Y MPIO. MINEROS 2018</t>
  </si>
  <si>
    <t>FORTAFIN 2018</t>
  </si>
  <si>
    <t>FORTASEG FEDERAL 2019</t>
  </si>
  <si>
    <t>ISR PARTICIPABLE</t>
  </si>
  <si>
    <t>BASE</t>
  </si>
  <si>
    <t>LISTAS DE RAYA DE PROYECTOS TEMPORALES</t>
  </si>
  <si>
    <t>DIETAS</t>
  </si>
  <si>
    <t>INCENTIVOS</t>
  </si>
  <si>
    <t>COMPENSACIONES FIJAS</t>
  </si>
  <si>
    <t>TIEMPO EXTRAORDINARIO</t>
  </si>
  <si>
    <t>COMPENSACIONES RETIRO</t>
  </si>
  <si>
    <t>BONO DE ASISTENCIA</t>
  </si>
  <si>
    <t>BONO POR PRODUCTIVIDAD</t>
  </si>
  <si>
    <t>PRIMA VACACIONAL</t>
  </si>
  <si>
    <t>PRIMA DOMINICAL</t>
  </si>
  <si>
    <t>QUINQUENIOS</t>
  </si>
  <si>
    <t>GRATIFICACION ANUAL</t>
  </si>
  <si>
    <t>PRIMA DE ANTIGUEDAD</t>
  </si>
  <si>
    <t>DESPENSA</t>
  </si>
  <si>
    <t>FONDO DE AHORRO</t>
  </si>
  <si>
    <t>AYUDA DE TRANSPORTE</t>
  </si>
  <si>
    <t>PRESTACIONES CONTRACTUALES</t>
  </si>
  <si>
    <t>CUOTAS AL IMSS</t>
  </si>
  <si>
    <t>FONDO DE PENSION Y JUBILACION</t>
  </si>
  <si>
    <t>SERVICIO MEDICO AL PERSONAL Y DERECHOHABIENTES</t>
  </si>
  <si>
    <t>GASTOS DE FUNERAL</t>
  </si>
  <si>
    <t>AYUDA DE SUBSISTENCIA</t>
  </si>
  <si>
    <t>RIESGO DE TRABAJO</t>
  </si>
  <si>
    <t>ELABORACION E IMPRESION DE FORMAS VALORADAS</t>
  </si>
  <si>
    <t>ELABORACION E IMPRESION DE FORMAS NO VALORADAS</t>
  </si>
  <si>
    <t>LIBROS, PERIODICOS Y REVISTAS</t>
  </si>
  <si>
    <t>MATERIALES Y UTILES DE OFICINA</t>
  </si>
  <si>
    <t>MATERIALES Y UTILES PARA EQUIPOS DE COMPUTO Y ELECTRONICOS</t>
  </si>
  <si>
    <t>MATERIAL DE LIMPIEZA</t>
  </si>
  <si>
    <t>ALIMENTOS PARA PREPARAR</t>
  </si>
  <si>
    <t>GASTOS DE CAFETERIA</t>
  </si>
  <si>
    <t>CONSUMO DE ALIMENTOS</t>
  </si>
  <si>
    <t>ALIMENTACION DE ANIMALES</t>
  </si>
  <si>
    <t>UTENSILIOS PARA EL SERVICIO DE ALIMENTACION</t>
  </si>
  <si>
    <t>MATERIALES PARA PRODUCCION EN TALLERES</t>
  </si>
  <si>
    <t>MATERIALES DE SEÑALIZACION</t>
  </si>
  <si>
    <t>MATERIALES PARA MANTENIMIENTO DE MOBILIARIO Y EQUIPO</t>
  </si>
  <si>
    <t>HERRAMIENTA PARA MANTENIMIENTO DE EQUIPO VARIABLE</t>
  </si>
  <si>
    <t>REFACCIONES Y ACCESORIOS PARA EQUIPO DE COMPUTO Y BIENES INFORMATICOS</t>
  </si>
  <si>
    <t>REFACCIONES, ACCESORIOS Y LUBRICANTES PARA MANTENIMIENTO</t>
  </si>
  <si>
    <t>REFACCIONES Y ACCESORIOS PARA EQUIPO DE ALUMBRADO Y SEÑALAMIENTO</t>
  </si>
  <si>
    <t>REFACCIONES,ACCESORIOS Y LUBRICANTES P/MTTO. EQ. DIVERSO</t>
  </si>
  <si>
    <t>MATERIALES, ESTRUCTURAS Y MANUFACTURAS</t>
  </si>
  <si>
    <t>MATERIALES COMPLEMENTARIOS</t>
  </si>
  <si>
    <t>MATERIAL ELECTRICO</t>
  </si>
  <si>
    <t>MATERIAL DE PINTURA</t>
  </si>
  <si>
    <t>SUSTANCIAS QUIMICAS</t>
  </si>
  <si>
    <t>MEDICINAS Y PRODUCTOS FARMACEUTICOS</t>
  </si>
  <si>
    <t>MATERIALES, ACCESORIOS Y SUMINISTROS MEDICOS</t>
  </si>
  <si>
    <t>MATERIALES, ACCESORIOS Y SUMINISTROS DE LABORATORIOS</t>
  </si>
  <si>
    <t>GASOLINA</t>
  </si>
  <si>
    <t>GAS CARBURACION</t>
  </si>
  <si>
    <t>PETROLEO Y DIESEL</t>
  </si>
  <si>
    <t>GAS NATURAL COMPRIMIDO</t>
  </si>
  <si>
    <t>VESTUARIO, UNIFORMES Y BLANCOS</t>
  </si>
  <si>
    <t>PRENDAS DE PROTECCION</t>
  </si>
  <si>
    <t>ARTICULOS DEPORTIVOS</t>
  </si>
  <si>
    <t>MATERIALES EXPLOSIVOS DE SEGURIDAD PUBLICA</t>
  </si>
  <si>
    <t>INSUMOS Y ACCESORIOS DE SEGURIDAD PUBLICA</t>
  </si>
  <si>
    <t>SERVICIOS DE MENSAJERIA, CORREO Y TELEGRAFO</t>
  </si>
  <si>
    <t>SERVICIO DE COMUNICACIONES</t>
  </si>
  <si>
    <t>SERVICIOS DE ENERGIA ELECTRICA</t>
  </si>
  <si>
    <t>SERVICIO DE AGUA POTABLE</t>
  </si>
  <si>
    <t>GAS DOMESTICO</t>
  </si>
  <si>
    <t>SUSCRIPCIONES A SERVICIOS DE INFORMACION</t>
  </si>
  <si>
    <t>SERVICIO DE TELEFONIA CELULAR</t>
  </si>
  <si>
    <t>ARRENDAMIENTO DE EDIFICIOS Y LOCALES</t>
  </si>
  <si>
    <t>ARRENDAMIENTO DE TRANSPORTE Y AUXILIAR DE TRANSPORTE</t>
  </si>
  <si>
    <t>CAPACITACION PERSONAL</t>
  </si>
  <si>
    <t>HONORARIOS PROFESIONALES</t>
  </si>
  <si>
    <t>PROYECTOS DE ADMINISTRACION, INGENIERIA Y TENOLOGICOS</t>
  </si>
  <si>
    <t>ESTUDIOS E INVESTIGACIONES</t>
  </si>
  <si>
    <t>SERVICIO BANCARIO</t>
  </si>
  <si>
    <t>PRIMAS DE SEGUROS DE BIENES MUEBLES E INMUEBLES</t>
  </si>
  <si>
    <t>PRIMAS DE MEDICO P/EL PERSONAL</t>
  </si>
  <si>
    <t>SERVICIOS DE COBRANZA, INVESTIGACION CREDITICIA Y SIMILAR</t>
  </si>
  <si>
    <t>FLETES, MANIOBRAS Y ALMACENAJE</t>
  </si>
  <si>
    <t>SERVICIO DE LAVANDERIA, LIMPIEZA, HIGIENE Y FUMIGACION</t>
  </si>
  <si>
    <t>SERVICIOS DE FOTOCOPIADO</t>
  </si>
  <si>
    <t>SERVICIO MEDICO SUBROGADO</t>
  </si>
  <si>
    <t>SERVICIO DE FUMIGACION</t>
  </si>
  <si>
    <t>IMPUESTOS Y DERECHOS DE IMPORTACION</t>
  </si>
  <si>
    <t>OTROS IMPUESTOS Y DERECHOS</t>
  </si>
  <si>
    <t>GASTOS LEGALES Y NOTARIALES</t>
  </si>
  <si>
    <t>MANTENIMIENTO DE INMUEBLES MUNICIPALES</t>
  </si>
  <si>
    <t>MANTENIMIENTO Y REPARACION DE EQUIPO INSTALADO EN INMUEBLES</t>
  </si>
  <si>
    <t>MANTENIMIENTO Y REPARACION DE INSTALACIONES ESPECIALES</t>
  </si>
  <si>
    <t>MANTENIMIENTO Y REPARACION DE EQUIPO DE TRANSPORTE</t>
  </si>
  <si>
    <t>MANTENIMIENTO Y REPARACION DEL MOBILIARIO Y EQUIPO DE OFICINA</t>
  </si>
  <si>
    <t>MANTENIMIENTO Y REPARACION DE EQUIPO DE COMPUTO Y BIENES INFORMATICOS</t>
  </si>
  <si>
    <t>MANTENIMIENTO Y REPARACION DE MAQUINARIA Y EQUIPO</t>
  </si>
  <si>
    <t>MANTENIMIENTO Y REPARACION DE EQUIPO DE COMUNICACIONES</t>
  </si>
  <si>
    <t>MANTENIMIENTO Y REPARACION DE EQUIPO DE SEGURIDAD Y SEÑALAMIENTO</t>
  </si>
  <si>
    <t>MANTENIMIENTO Y REPARACION DE EQUIPO MEDICO Y DE LABORATORIO</t>
  </si>
  <si>
    <t>AVISOS, PUBLICACIONES E INFORMES OFICIALES</t>
  </si>
  <si>
    <t>DIFUSION EN MEDIOS DE COMUNICACION</t>
  </si>
  <si>
    <t>IMPRESIONES Y DISEÑO GRAFICO</t>
  </si>
  <si>
    <t>GASTOS DE TRANSPORTACION</t>
  </si>
  <si>
    <t>VIATICOS</t>
  </si>
  <si>
    <t>GASTOS DE CEREMONIAL Y ACTOS CIVICOS</t>
  </si>
  <si>
    <t>CONGRESOS, CONVENCIONES, FERIAS Y EXPOSICIONES</t>
  </si>
  <si>
    <t>ORGANIZACION DE ACTIVIDADES FESTIVAS</t>
  </si>
  <si>
    <t>REUNIONES OFICIALES</t>
  </si>
  <si>
    <t>OBRAS HIDRAULICAS,SANITARIAS Y AMBIENTALES</t>
  </si>
  <si>
    <t>OBRAS DE ELECTRIFICACION</t>
  </si>
  <si>
    <t>OBRAS DE PAV. Y REHABILITACION DE CALLES</t>
  </si>
  <si>
    <t>OBRAS DE VIALIDAD Y TRANSPORTE</t>
  </si>
  <si>
    <t>EDIFICIOS</t>
  </si>
  <si>
    <t>OBRAS RECREATIVAS Y DEPORTIVAS</t>
  </si>
  <si>
    <t>OBRAS DE SEG. SOC. Y ASISTENCIALES</t>
  </si>
  <si>
    <t>OBRAS URBANISTICAS</t>
  </si>
  <si>
    <t>OBRAS PARA ACTIVIDADES DE ENSEÑANZA Y CULTURALES</t>
  </si>
  <si>
    <t>OBRAS DE EDIFICACION HABITACIONAL</t>
  </si>
  <si>
    <t>OBRAS DE SEÑALIZACION</t>
  </si>
  <si>
    <t>OBRAS DE MOBILIARIO URBANO</t>
  </si>
  <si>
    <t>SUMINISTROS PARA OBRAS</t>
  </si>
  <si>
    <t>ESTUDIOS DE PREINVERSION Y PROYECTOS EJECUTIVOS</t>
  </si>
  <si>
    <t>EROGACIONES CONTINGENTES</t>
  </si>
  <si>
    <t>DAÑOS A TERCEROS</t>
  </si>
  <si>
    <t>SUBSIDIOS A ORGANISMOS DESCENTRALIZADOS</t>
  </si>
  <si>
    <t>SUBSIDIOS A ENTIDADES DEL GOBIERNO DEL ESTADO</t>
  </si>
  <si>
    <t>TRANSFERENCIAS A ENTIDADES DEL GOBIERNO DEL ESTADO</t>
  </si>
  <si>
    <t>BECAS</t>
  </si>
  <si>
    <t>AYUDAS CULTURALES Y SOCIALES</t>
  </si>
  <si>
    <t>SUBSIDIOS AL DEPORTE</t>
  </si>
  <si>
    <t>SUBSIDIOS A ESCUELAS</t>
  </si>
  <si>
    <t>APOYO AL FOMENTO ECONOMICO</t>
  </si>
  <si>
    <t>SUBSIDIOS DE SEGURIDAD SOCIAL</t>
  </si>
  <si>
    <t>PENSIONADOS</t>
  </si>
  <si>
    <t>SUBSIDIOS SUTM</t>
  </si>
  <si>
    <t>SINDICATO SUTIC</t>
  </si>
  <si>
    <t>JUBILADOS</t>
  </si>
  <si>
    <t>GASTOS FINANCIEROS DE LA DEUDA PUBLICA</t>
  </si>
  <si>
    <t>RESERVAS TERRITORIALES URBANAS</t>
  </si>
  <si>
    <t>EDIFICIOS Y LOCALES</t>
  </si>
  <si>
    <t>EQUIPO DE INGENIERIA Y DIBUJO</t>
  </si>
  <si>
    <t>EQUIPOS DE COMUNICACIONES</t>
  </si>
  <si>
    <t>MAQUINARIA Y EQUIPO DE CONSTRUCCION Y MANTENIMIENTO</t>
  </si>
  <si>
    <t>MAQUINARIA Y EQUIPO ELECTRICO</t>
  </si>
  <si>
    <t>VEHICULOS Y EQUIPO TERRESTRE</t>
  </si>
  <si>
    <t>EQUIPO AUXILIAR DE TRANSPORTE</t>
  </si>
  <si>
    <t>VEHICULOS Y EQUIPO TERRESTRE PARA SEGURIDAD PUBLICA</t>
  </si>
  <si>
    <t>EQUIPO DE TRANSPORTE PARA OBRAS Y SERVICIOS PUBLICOS</t>
  </si>
  <si>
    <t>EQUIPO Y ACCESORIOS PARA VEHICULOS DE SEGURIDAD PUBLICA</t>
  </si>
  <si>
    <t>EQUIPO E INSTRUMENTAL MEDICO</t>
  </si>
  <si>
    <t>EQUIPO DE BOMBEROS Y RESCATE</t>
  </si>
  <si>
    <t>ACTIVO BIOLOGICO</t>
  </si>
  <si>
    <t>CARTERA MULTAS PGR</t>
  </si>
  <si>
    <t>CARTERA MULTAS I.M.P.I.</t>
  </si>
  <si>
    <t>CARTERA MULTAS JUNTA FED. C. Y ARB.</t>
  </si>
  <si>
    <t>CARTERA MULTAS PROFECO</t>
  </si>
  <si>
    <t>CARTERA MULTAS PROFEPA</t>
  </si>
  <si>
    <t>CARTERA MULTAS S.C.T.</t>
  </si>
  <si>
    <t>CARTERA MULTAS S.S.A.</t>
  </si>
  <si>
    <t>CARTERA MULTAS S.T.P.S.</t>
  </si>
  <si>
    <t>ECONOMIA</t>
  </si>
  <si>
    <t>SECRETARIA DE ENERGIA</t>
  </si>
  <si>
    <t>CARTERA MULTAS SRIA. TURISMO</t>
  </si>
  <si>
    <t>CARTERA MULTAS ECOLOGIA</t>
  </si>
  <si>
    <t>CARTERA MULTAS LIMPIA</t>
  </si>
  <si>
    <t>CARTERA MULTAS LOTES BALDIOS</t>
  </si>
  <si>
    <t>CARTERA MULTAS DESARROLLO URBANO</t>
  </si>
  <si>
    <t>CARTERA MULTAS RETIRO DE ANUNCIOS</t>
  </si>
  <si>
    <t>SERV. ESP. RECOLECCION DE BASURA</t>
  </si>
  <si>
    <t>COMERCIO</t>
  </si>
  <si>
    <t>COMERCIO FORMAL</t>
  </si>
  <si>
    <t>USO DE SUELO</t>
  </si>
  <si>
    <t>INSPECCION ANUAL DE PROTECCION CIVIL</t>
  </si>
  <si>
    <t>CARTERA ZONAS EXCLUSIVAS</t>
  </si>
  <si>
    <t>CARTERA POLICIA ESPECIAL</t>
  </si>
  <si>
    <t>CARTERA CREDITO A LA PALABRA</t>
  </si>
  <si>
    <t>CARTERA CREDITO A LA VIVIENDA 2000</t>
  </si>
  <si>
    <t>CARTERA ELECTRIFICACION</t>
  </si>
  <si>
    <t>CARTERA PAVIMENTOS DERRAMAS</t>
  </si>
  <si>
    <t>CARTERA PAVIMENTO DE BANQUETAS</t>
  </si>
  <si>
    <t>CARTERA PANTEONES MUNICIPALES</t>
  </si>
  <si>
    <t>CARTERA VIVIENDA ASENTAMIENTOS HUM.</t>
  </si>
  <si>
    <t>CARTERA LICENCIAS DE FUNCIONAMIENTO</t>
  </si>
  <si>
    <t>CARTERA LICENCIAS DE ANUNCIO PUBLICITARIO</t>
  </si>
  <si>
    <t>CARTERA LICENCIAS DE CONSTRUCCION</t>
  </si>
  <si>
    <t>CARTERA CITATORIOS DIVERSOS</t>
  </si>
  <si>
    <t>CARTERA TRANSITO SIN DOCUMENTO</t>
  </si>
  <si>
    <t>CARTERA MULTAS LICENCIAS (VIALIDAD)</t>
  </si>
  <si>
    <t>CARTERA MULTAS TARJETAS CIRCULACION (VIALIDAD)</t>
  </si>
  <si>
    <t>CARTERA MULTAS PLACAS (VIALIDAD)</t>
  </si>
  <si>
    <t>CARTERA MULTAS ESTACIONOMETROS</t>
  </si>
  <si>
    <t>CARTERA PREDIAL</t>
  </si>
  <si>
    <t>CARTERA ASENTAMIENTOS HUMANOS</t>
  </si>
  <si>
    <t>CARTERA VEHICULOS</t>
  </si>
  <si>
    <t>CARTERA DIR. DERECHO DE AUTOR</t>
  </si>
  <si>
    <t>COMISION FED. DE COMPETENCIA</t>
  </si>
  <si>
    <t>COM. FED. PROTEC. RIESGO SANITARIO</t>
  </si>
  <si>
    <t>SAGARPA</t>
  </si>
  <si>
    <t>CONTROL CARTERAS POR RECUPERAR Y DEPURAR</t>
  </si>
  <si>
    <t>EFECTIVO</t>
  </si>
  <si>
    <t>BANCOS / TESORERIA</t>
  </si>
  <si>
    <t>INVERSIONES TEMPORALES HASTA 3 MESES</t>
  </si>
  <si>
    <t>FONDOS DE AFECTACION ESPECIFICA</t>
  </si>
  <si>
    <t xml:space="preserve">DEPOSITOS DE FONDOS DE TERCEROS EN GARANTIA Y/O ADMINISTRACION </t>
  </si>
  <si>
    <t xml:space="preserve">CUENTAS POR COBRAR A CORTO PLAZO </t>
  </si>
  <si>
    <t>LP 14204</t>
  </si>
  <si>
    <t>LP 14206</t>
  </si>
  <si>
    <t>LP 14217</t>
  </si>
  <si>
    <t xml:space="preserve">DEUDORES DIVERSOS POR COBRAR A CORTO PLAZO </t>
  </si>
  <si>
    <t xml:space="preserve">INGRESOS POR RECUPERAR A CORTO PLAZO </t>
  </si>
  <si>
    <t>ALMACENES</t>
  </si>
  <si>
    <t xml:space="preserve">CUENTAS DE ORDEN </t>
  </si>
  <si>
    <t xml:space="preserve">DERECHOS A RECIBIR EFECTIVO Y EQUIVALENTES A LARGO PLAZO </t>
  </si>
  <si>
    <t>DEUDORES DIVERSOS A LARGO PLAZO</t>
  </si>
  <si>
    <t>BIENES INMUEBLES, INFRAESTRUCTURA Y CONSTRUCCIONES EN PROCESO</t>
  </si>
  <si>
    <t>BIENES MUEBLES</t>
  </si>
  <si>
    <t xml:space="preserve">ESTIMACION POR PERDIDA DE CUENTAS INCOBRABLES DE DEUDORES DIVERSOS POR COBRAR A LARGO PLAZO </t>
  </si>
  <si>
    <t>PASIVO</t>
  </si>
  <si>
    <t>PASIVO CIRCULANTE</t>
  </si>
  <si>
    <t xml:space="preserve">SERVICIOS PERSONALES POR PAGAR A CORTO PLAZO </t>
  </si>
  <si>
    <t>PROVEEDORES POR PAGAR A CORTO PLAZO</t>
  </si>
  <si>
    <t>CONTRATISTAS POR OBRAS PUBLICAS POR PAGAR A CORTO PLAZO</t>
  </si>
  <si>
    <t xml:space="preserve">TRASFERENCIAS OTORGADAS POR PAGAR A CORTO PLAZO </t>
  </si>
  <si>
    <t>RETENCIONES Y CONSTRIBUCIONES POR PAGAR A CORTO PLAZO</t>
  </si>
  <si>
    <t>PASIVO NO CIRCULANTE</t>
  </si>
  <si>
    <t>CUENTAS POR PAGAR A LARGO PLAZO</t>
  </si>
  <si>
    <t>PROVEEDORES POR PAGAR A LARGO PLAZO</t>
  </si>
  <si>
    <t>CONTRATISTAS POR OBRAS PUBLICAS POR PAGAR A LARGO PLAZO</t>
  </si>
  <si>
    <t xml:space="preserve">DEUDA PUBLICA A LARGO PLAZO </t>
  </si>
  <si>
    <t>PRESTAMOS DE LA DEUDA PUBLICA EXTERNA POR PAGAR A LARGO PLAZO</t>
  </si>
  <si>
    <t xml:space="preserve">FONDOS Y BIENES DE TERCEROS EN GARANTIA Y/O ADMINISTRACION A LARGO PLAZO </t>
  </si>
  <si>
    <t xml:space="preserve">FONDOS EN GARANTIA A LARGO PLAZO </t>
  </si>
  <si>
    <t xml:space="preserve">PROVISIONES A LARGO PLAZO </t>
  </si>
  <si>
    <t>PROVISIONES PARA PENSIONES A LARGO PLAZO</t>
  </si>
  <si>
    <t xml:space="preserve">HACIENDA PUBLICA / PATRIMONIO GENERADO </t>
  </si>
  <si>
    <t>RESULTADOS DEL EJERCICIO (AHORRO/DESAHORRO)</t>
  </si>
  <si>
    <t>INGRESOS</t>
  </si>
  <si>
    <t>GASTO</t>
  </si>
  <si>
    <t>MUNICIPIO DE JUAREZ, CHIHUAHUA</t>
  </si>
  <si>
    <t>Estado de Situación Financiera Detallado - LDF</t>
  </si>
  <si>
    <t>(PESOS)</t>
  </si>
  <si>
    <t>CONCEPTO</t>
  </si>
  <si>
    <t>ACTIVO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</si>
  <si>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</si>
  <si>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</si>
  <si>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</si>
  <si>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</si>
  <si>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 xml:space="preserve">    a1) Efectivo</t>
  </si>
  <si>
    <t xml:space="preserve">    a1) Servicios Personales por Pagar a Corto Plazo</t>
  </si>
  <si>
    <t xml:space="preserve">    a2) Bancos/Tesorería</t>
  </si>
  <si>
    <t xml:space="preserve">    a2) Proveedores por Pagar a Corto Plazo</t>
  </si>
  <si>
    <t xml:space="preserve">    a3) Bancos/Dependencias y Otros</t>
  </si>
  <si>
    <t xml:space="preserve">    a3) Contratistas por Obras Públicas por Pagar a Corto Plazo</t>
  </si>
  <si>
    <t xml:space="preserve">    a4) Inversiones Temporales (Hasta 3 meses)</t>
  </si>
  <si>
    <t xml:space="preserve">    a4) Participaciones y Aportaciones por Pagar a Corto Plazo</t>
  </si>
  <si>
    <t xml:space="preserve">    a5) Fondos con Afectación Específica</t>
  </si>
  <si>
    <t xml:space="preserve">    a5) Transferencias Otorgadas por Pagar a Corto Plazo</t>
  </si>
  <si>
    <t xml:space="preserve">    a6) Depósitos de Fondos de Terceros en Garantía y/o Administración</t>
  </si>
  <si>
    <t xml:space="preserve">    a6) Intereses, Comisiones y Otros Gastos de la Deuda Pública por Pagar a Corto Plazo</t>
  </si>
  <si>
    <t xml:space="preserve">    a7) Otros Efectivos y Equivalentes</t>
  </si>
  <si>
    <t xml:space="preserve">    a7) Retenciones y Contribuciones por Pagar a Corto Plazo</t>
  </si>
  <si>
    <t>b. Derechos a Recibir Efectivo o Equivalentes (b=b1+b2+b3+b4+b5+b6+b7)</t>
  </si>
  <si>
    <t xml:space="preserve">    a8) Devoluciones de la Ley de Ingresos por Pagar a Corto Plazo</t>
  </si>
  <si>
    <t xml:space="preserve">    b1) Inversiones Financieras de Corto Plazo</t>
  </si>
  <si>
    <t xml:space="preserve">    a9) Otras Cuentas por Pagar a Corto Plazo</t>
  </si>
  <si>
    <t xml:space="preserve">    b2) Cuentas por Cobrar a Corto Plazo</t>
  </si>
  <si>
    <t>b. Documentos por Pagar a Corto Plazo (b=b1+b2+b3)</t>
  </si>
  <si>
    <t xml:space="preserve">    b3) Deudores Diversos por Cobrar a Corto Plazo</t>
  </si>
  <si>
    <t xml:space="preserve">    b1) Documentos Comerciales por Pagar a Corto Plazo</t>
  </si>
  <si>
    <t xml:space="preserve">    b4) Ingresos por Recuperar a Corto Plazo</t>
  </si>
  <si>
    <t xml:space="preserve">    b2) Documentos con Contratistas por Obras Públicas por Pagar a Corto Plazo</t>
  </si>
  <si>
    <t xml:space="preserve">    b5) Deudores por Anticipos de la Tesorería a Corto Plazo</t>
  </si>
  <si>
    <t xml:space="preserve">    b3) Otros Documentos por Pagar a Corto Plazo</t>
  </si>
  <si>
    <t xml:space="preserve">    b6) Préstamos Otorgados a Corto Plazo</t>
  </si>
  <si>
    <t>c. Porción a Corto Plazo de la Deuda Pública a Largo Plazo (c=c1+c2)</t>
  </si>
  <si>
    <t xml:space="preserve">    b7) Otros Derechos a Recibir Efectivo o Equivalentes a Corto Plazo</t>
  </si>
  <si>
    <t xml:space="preserve">    c1) Porción a Corto Plazo de la Deuda Pública</t>
  </si>
  <si>
    <t>c. Derechos a Recibir Bienes o Servicios (c=c1+c2+c3+c4+c5)</t>
  </si>
  <si>
    <t xml:space="preserve">    c2) Porción a Corto Plazo de Arrendamiento Financiero</t>
  </si>
  <si>
    <t xml:space="preserve">    c1) Anticipo a Proveedores por Adquisición de Bienes y Prestación de Servicios a Corto Plazo</t>
  </si>
  <si>
    <t>d. Títulos y Valores a Corto Plazo</t>
  </si>
  <si>
    <t xml:space="preserve">    c2) Anticipo a Proveedores por Adquisición de Bienes Inmuebles y Muebles a Corto Plazo</t>
  </si>
  <si>
    <t>e. Pasivos Diferidos a Corto Plazo (e=e1+e2+e3)</t>
  </si>
  <si>
    <t xml:space="preserve">    c3) Anticipo a Proveedores por Adquisición de Bienes Intangibles a Corto Plazo</t>
  </si>
  <si>
    <t>e1) Ingresos Cobrados por Adelantado a Corto Plazo</t>
  </si>
  <si>
    <t xml:space="preserve">    c4) Anticipo a Contratistas por Obras Públicas a Corto Plazo</t>
  </si>
  <si>
    <t xml:space="preserve">    e2) Intereses Cobrados por Adelantado a Corto Plazo</t>
  </si>
  <si>
    <t xml:space="preserve">    c5) Otros Derechos a Recibir Bienes o Servicios a Corto Plazo</t>
  </si>
  <si>
    <t xml:space="preserve">    e3) Otros Pasivos Diferidos a Corto Plazo</t>
  </si>
  <si>
    <t>d. Inventarios (d=d1+d2+d3+d4+d5)</t>
  </si>
  <si>
    <t>f. Fondos y Bienes de Terceros en Garantía y/o Administración a Corto Plazo (f=f1+f2+f3+f4+f5+f6)</t>
  </si>
  <si>
    <t xml:space="preserve">    d1) Inventario de Mercancías para Venta</t>
  </si>
  <si>
    <t xml:space="preserve">    f1) Fondos en Garantía a Corto Plazo</t>
  </si>
  <si>
    <t xml:space="preserve">    d2) Inventario de Mercancías Terminadas</t>
  </si>
  <si>
    <t xml:space="preserve">    f2) Fondos en Administración a Corto Plazo</t>
  </si>
  <si>
    <t xml:space="preserve">    d3) Inventario de Mercancías en Proceso de Elaboración</t>
  </si>
  <si>
    <t xml:space="preserve">    f3) Fondos Contingentes a Corto Plazo</t>
  </si>
  <si>
    <t xml:space="preserve">    d4) Inventario de Materias Primas, Materiales y Suministros para Producción</t>
  </si>
  <si>
    <t xml:space="preserve">    f4) Fondos de Fideicomisos, Mandatos y Contratos Análogos a Corto Plazo</t>
  </si>
  <si>
    <t xml:space="preserve">    d5) Bienes en Tránsito</t>
  </si>
  <si>
    <t xml:space="preserve">    f5) Otros Fondos de Terceros en Garantía y/o Administración a Corto Plazo</t>
  </si>
  <si>
    <t>e. Almacenes</t>
  </si>
  <si>
    <t xml:space="preserve">    f6) Valores y Bienes en Garantía a Corto Plazo</t>
  </si>
  <si>
    <t>f. Estimación por Pérdida o Deterioro de Activos Circulantes (f=f1+f2)</t>
  </si>
  <si>
    <t>g. Provisiones a Corto Plazo (g=g1+g2+g3)</t>
  </si>
  <si>
    <t xml:space="preserve">    f1) Estimaciones para Cuentas Incobrables por Derechos a Recibir Efectivo o Equivalentes</t>
  </si>
  <si>
    <t xml:space="preserve">    g1) Provisión para Demandas y Juicios a Corto Plazo</t>
  </si>
  <si>
    <t xml:space="preserve">    f2) Estimación por Deterioro de Inventarios</t>
  </si>
  <si>
    <t xml:space="preserve">    g2) Provisión para Contingencias a Corto Plazo</t>
  </si>
  <si>
    <t>g. Otros Activos Circulantes (g=g1+g2+g3+g4)</t>
  </si>
  <si>
    <t xml:space="preserve">    g3) Otras Provisiones a Corto Plazo</t>
  </si>
  <si>
    <t xml:space="preserve">    g1) Valores en Garantía</t>
  </si>
  <si>
    <t>h. Otros Pasivos a Corto Plazo (h=h1+h2+h3)</t>
  </si>
  <si>
    <t xml:space="preserve">    g2) Bienes en Garantía (excluye depósitos de fondos)</t>
  </si>
  <si>
    <t xml:space="preserve">    h1) Ingresos por Clasificar</t>
  </si>
  <si>
    <t xml:space="preserve">    g3) Bienes Derivados de Embargos, Decomisos, Aseguramientos y Dación en Pago</t>
  </si>
  <si>
    <t xml:space="preserve">    h2) Recaudación por Participar</t>
  </si>
  <si>
    <t xml:space="preserve">    g4) Adquisición con Fondos de Terceros</t>
  </si>
  <si>
    <t xml:space="preserve">    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</si>
  <si>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</si>
  <si>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</si>
  <si>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</si>
  <si>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</si>
  <si>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</si>
  <si>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</si>
  <si>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</si>
  <si>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</si>
  <si>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</si>
  <si>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</si>
  <si>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</si>
  <si>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</si>
  <si>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</si>
  <si>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</si>
  <si>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</si>
  <si>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</si>
  <si>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</si>
  <si>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</si>
  <si>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</si>
  <si>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</si>
  <si>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</si>
  <si>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</si>
  <si>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</si>
  <si>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</si>
  <si>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</si>
  <si>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</si>
  <si>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</si>
  <si>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</si>
  <si>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</si>
  <si>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</si>
  <si>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</si>
  <si>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</si>
  <si>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</si>
  <si>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</si>
  <si>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</si>
  <si>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</si>
  <si>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</si>
  <si>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</si>
  <si>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</si>
  <si>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30 de Septiembre de 2019</t>
  </si>
  <si>
    <t xml:space="preserve">DEUDORES POR ANTICIPOS A LA TESORERIA A CORTO PLAZO 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</si>
</sst>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3" fontId="16" fillId="0" borderId="0" xfId="0" applyNumberFormat="1" applyFont="1" applyAlignment="1">
      <alignment horizontal="left" vertical="center" wrapText="1"/>
    </xf>
    <xf numFmtId="4" fontId="16" fillId="0" borderId="0" xfId="0" applyNumberFormat="1" applyFont="1" applyAlignment="1">
      <alignment horizontal="right" vertical="center" wrapText="1"/>
    </xf>
    <xf numFmtId="0" fontId="16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4" fontId="0" fillId="34" borderId="0" xfId="0" applyNumberFormat="1" applyFill="1" applyAlignment="1">
      <alignment horizontal="right" wrapText="1"/>
    </xf>
    <xf numFmtId="0" fontId="16" fillId="33" borderId="0" xfId="0" applyFont="1" applyFill="1" applyAlignment="1"/>
    <xf numFmtId="0" fontId="0" fillId="33" borderId="0" xfId="0" applyFill="1" applyAlignment="1">
      <alignment wrapText="1"/>
    </xf>
    <xf numFmtId="4" fontId="0" fillId="33" borderId="0" xfId="0" applyNumberFormat="1" applyFill="1" applyAlignment="1">
      <alignment horizontal="right" wrapText="1"/>
    </xf>
    <xf numFmtId="0" fontId="0" fillId="33" borderId="0" xfId="0" applyFill="1" applyAlignment="1">
      <alignment horizontal="right"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0" borderId="0" xfId="0" applyFill="1"/>
    <xf numFmtId="0" fontId="0" fillId="34" borderId="0" xfId="0" applyFill="1" applyAlignment="1">
      <alignment horizontal="right" wrapText="1"/>
    </xf>
    <xf numFmtId="43" fontId="0" fillId="34" borderId="0" xfId="42" applyFont="1" applyFill="1" applyAlignment="1">
      <alignment horizontal="right" wrapText="1"/>
    </xf>
    <xf numFmtId="0" fontId="16" fillId="0" borderId="0" xfId="0" applyFont="1" applyFill="1" applyAlignment="1"/>
    <xf numFmtId="0" fontId="0" fillId="35" borderId="0" xfId="0" applyFill="1" applyAlignment="1">
      <alignment wrapText="1"/>
    </xf>
    <xf numFmtId="4" fontId="0" fillId="35" borderId="0" xfId="0" applyNumberFormat="1" applyFill="1" applyAlignment="1">
      <alignment horizontal="right" wrapText="1"/>
    </xf>
    <xf numFmtId="0" fontId="0" fillId="35" borderId="0" xfId="0" applyFill="1" applyAlignment="1">
      <alignment horizontal="right" wrapText="1"/>
    </xf>
    <xf numFmtId="0" fontId="16" fillId="35" borderId="0" xfId="0" applyFont="1" applyFill="1" applyAlignment="1"/>
    <xf numFmtId="0" fontId="16" fillId="0" borderId="0" xfId="0" applyFont="1" applyAlignment="1">
      <alignment wrapText="1"/>
    </xf>
    <xf numFmtId="0" fontId="16" fillId="0" borderId="0" xfId="0" applyFont="1" applyAlignment="1"/>
    <xf numFmtId="0" fontId="16" fillId="33" borderId="0" xfId="0" applyFont="1" applyFill="1" applyAlignment="1">
      <alignment wrapText="1"/>
    </xf>
    <xf numFmtId="4" fontId="16" fillId="33" borderId="0" xfId="0" applyNumberFormat="1" applyFont="1" applyFill="1" applyAlignment="1">
      <alignment horizontal="right" wrapText="1"/>
    </xf>
    <xf numFmtId="0" fontId="16" fillId="0" borderId="0" xfId="0" applyFont="1" applyFill="1" applyAlignment="1">
      <alignment wrapText="1"/>
    </xf>
    <xf numFmtId="4" fontId="16" fillId="0" borderId="0" xfId="0" applyNumberFormat="1" applyFont="1" applyFill="1" applyAlignment="1">
      <alignment horizontal="right" wrapText="1"/>
    </xf>
    <xf numFmtId="4" fontId="16" fillId="34" borderId="0" xfId="0" applyNumberFormat="1" applyFont="1" applyFill="1" applyAlignment="1">
      <alignment horizontal="right" wrapText="1"/>
    </xf>
    <xf numFmtId="4" fontId="0" fillId="36" borderId="0" xfId="0" applyNumberFormat="1" applyFill="1" applyAlignment="1">
      <alignment horizontal="right" wrapText="1"/>
    </xf>
    <xf numFmtId="0" fontId="16" fillId="33" borderId="0" xfId="0" applyFont="1" applyFill="1"/>
    <xf numFmtId="0" fontId="0" fillId="33" borderId="0" xfId="0" applyFill="1"/>
    <xf numFmtId="4" fontId="0" fillId="34" borderId="0" xfId="0" applyNumberFormat="1" applyFill="1"/>
    <xf numFmtId="0" fontId="0" fillId="0" borderId="0" xfId="0" applyFont="1"/>
    <xf numFmtId="0" fontId="16" fillId="37" borderId="11" xfId="0" applyFont="1" applyFill="1" applyBorder="1" applyAlignment="1">
      <alignment horizontal="center" wrapText="1"/>
    </xf>
    <xf numFmtId="0" fontId="16" fillId="37" borderId="12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justify" vertical="top" wrapText="1"/>
    </xf>
    <xf numFmtId="0" fontId="16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164" fontId="16" fillId="0" borderId="14" xfId="0" applyNumberFormat="1" applyFont="1" applyBorder="1" applyAlignment="1">
      <alignment horizontal="right" vertical="top" wrapText="1"/>
    </xf>
    <xf numFmtId="164" fontId="0" fillId="0" borderId="14" xfId="42" applyNumberFormat="1" applyFont="1" applyBorder="1" applyAlignment="1">
      <alignment horizontal="right" vertical="top" wrapText="1"/>
    </xf>
    <xf numFmtId="164" fontId="0" fillId="0" borderId="14" xfId="42" applyNumberFormat="1" applyFont="1" applyFill="1" applyBorder="1" applyAlignment="1">
      <alignment horizontal="right" vertical="top" wrapText="1"/>
    </xf>
    <xf numFmtId="43" fontId="0" fillId="0" borderId="14" xfId="42" applyFont="1" applyBorder="1" applyAlignment="1">
      <alignment horizontal="center" vertical="top" wrapText="1"/>
    </xf>
    <xf numFmtId="43" fontId="0" fillId="0" borderId="14" xfId="42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3" fontId="16" fillId="0" borderId="14" xfId="0" applyNumberFormat="1" applyFont="1" applyBorder="1" applyAlignment="1">
      <alignment horizontal="center" vertical="top" wrapText="1"/>
    </xf>
    <xf numFmtId="164" fontId="0" fillId="0" borderId="14" xfId="42" applyNumberFormat="1" applyFont="1" applyBorder="1" applyAlignment="1">
      <alignment vertical="top" wrapText="1"/>
    </xf>
    <xf numFmtId="43" fontId="0" fillId="0" borderId="14" xfId="42" applyFont="1" applyBorder="1" applyAlignment="1">
      <alignment vertical="top" wrapText="1"/>
    </xf>
    <xf numFmtId="43" fontId="16" fillId="0" borderId="14" xfId="43" applyNumberFormat="1" applyFont="1" applyBorder="1" applyAlignment="1">
      <alignment vertical="top" wrapText="1"/>
    </xf>
    <xf numFmtId="43" fontId="16" fillId="0" borderId="14" xfId="42" applyNumberFormat="1" applyFont="1" applyBorder="1" applyAlignment="1">
      <alignment horizontal="center" vertical="top" wrapText="1"/>
    </xf>
    <xf numFmtId="43" fontId="16" fillId="0" borderId="14" xfId="0" applyNumberFormat="1" applyFont="1" applyBorder="1" applyAlignment="1">
      <alignment vertical="top" wrapText="1"/>
    </xf>
    <xf numFmtId="164" fontId="16" fillId="0" borderId="14" xfId="42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right" vertical="top" wrapText="1"/>
    </xf>
    <xf numFmtId="0" fontId="20" fillId="0" borderId="16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16" fillId="0" borderId="17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top" wrapText="1"/>
    </xf>
    <xf numFmtId="0" fontId="16" fillId="0" borderId="19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43" fontId="0" fillId="0" borderId="13" xfId="42" applyFont="1" applyBorder="1" applyAlignment="1">
      <alignment horizontal="justify" vertical="top" wrapText="1"/>
    </xf>
    <xf numFmtId="164" fontId="0" fillId="0" borderId="13" xfId="42" applyNumberFormat="1" applyFont="1" applyFill="1" applyBorder="1" applyAlignment="1">
      <alignment horizontal="right" vertical="top" wrapText="1"/>
    </xf>
    <xf numFmtId="164" fontId="0" fillId="0" borderId="14" xfId="42" applyNumberFormat="1" applyFont="1" applyBorder="1" applyAlignment="1">
      <alignment horizontal="center" vertical="top" wrapText="1"/>
    </xf>
    <xf numFmtId="164" fontId="0" fillId="0" borderId="13" xfId="42" applyNumberFormat="1" applyFont="1" applyBorder="1" applyAlignment="1">
      <alignment horizontal="right" vertical="top" wrapText="1"/>
    </xf>
    <xf numFmtId="164" fontId="0" fillId="0" borderId="13" xfId="42" applyNumberFormat="1" applyFont="1" applyFill="1" applyBorder="1" applyAlignment="1">
      <alignment horizontal="justify" vertical="top" wrapText="1"/>
    </xf>
    <xf numFmtId="0" fontId="20" fillId="0" borderId="14" xfId="0" applyFont="1" applyBorder="1" applyAlignment="1">
      <alignment horizontal="justify" vertical="top" wrapText="1"/>
    </xf>
    <xf numFmtId="0" fontId="16" fillId="0" borderId="20" xfId="0" applyFont="1" applyBorder="1" applyAlignment="1">
      <alignment horizontal="justify" vertical="top" wrapText="1"/>
    </xf>
    <xf numFmtId="164" fontId="16" fillId="0" borderId="13" xfId="0" applyNumberFormat="1" applyFont="1" applyBorder="1" applyAlignment="1">
      <alignment horizontal="right" vertical="top" wrapText="1"/>
    </xf>
    <xf numFmtId="164" fontId="16" fillId="0" borderId="21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0" fontId="0" fillId="0" borderId="0" xfId="0" applyFont="1" applyAlignment="1">
      <alignment horizontal="justify"/>
    </xf>
    <xf numFmtId="164" fontId="0" fillId="0" borderId="0" xfId="0" applyNumberFormat="1" applyFont="1"/>
    <xf numFmtId="0" fontId="0" fillId="34" borderId="0" xfId="0" applyFill="1" applyAlignment="1">
      <alignment wrapText="1"/>
    </xf>
    <xf numFmtId="4" fontId="0" fillId="0" borderId="0" xfId="0" applyNumberFormat="1"/>
    <xf numFmtId="43" fontId="0" fillId="0" borderId="0" xfId="42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2"/>
  <sheetViews>
    <sheetView showGridLines="0" topLeftCell="A209" workbookViewId="0">
      <selection activeCell="F179" sqref="F179"/>
    </sheetView>
  </sheetViews>
  <sheetFormatPr defaultRowHeight="15"/>
  <cols>
    <col min="1" max="1" width="9.42578125" bestFit="1" customWidth="1"/>
    <col min="2" max="2" width="51.140625" customWidth="1"/>
    <col min="3" max="3" width="36.5703125" bestFit="1" customWidth="1"/>
    <col min="4" max="5" width="16.42578125" bestFit="1" customWidth="1"/>
    <col min="6" max="6" width="29.7109375" bestFit="1" customWidth="1"/>
    <col min="7" max="7" width="13.28515625" bestFit="1" customWidth="1"/>
    <col min="8" max="8" width="14.5703125" bestFit="1" customWidth="1"/>
  </cols>
  <sheetData>
    <row r="1" spans="1:6">
      <c r="A1" s="1"/>
      <c r="B1" s="1"/>
      <c r="C1" s="1" t="s">
        <v>0</v>
      </c>
      <c r="D1" s="1"/>
      <c r="E1" s="1"/>
      <c r="F1" s="2" t="s">
        <v>1</v>
      </c>
    </row>
    <row r="2" spans="1:6">
      <c r="A2" s="1"/>
      <c r="B2" s="1"/>
      <c r="C2" s="1" t="s">
        <v>2</v>
      </c>
      <c r="D2" s="1"/>
      <c r="E2" s="1"/>
      <c r="F2" s="2" t="s">
        <v>3</v>
      </c>
    </row>
    <row r="3" spans="1:6" ht="30">
      <c r="A3" s="1"/>
      <c r="B3" s="1"/>
      <c r="C3" s="1" t="s">
        <v>4</v>
      </c>
      <c r="D3" s="1"/>
      <c r="E3" s="1"/>
      <c r="F3" s="1"/>
    </row>
    <row r="4" spans="1:6">
      <c r="A4" s="1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</row>
    <row r="5" spans="1:6">
      <c r="A5" s="8" t="s">
        <v>1180</v>
      </c>
      <c r="B5" s="9"/>
      <c r="C5" s="9"/>
      <c r="D5" s="9"/>
      <c r="E5" s="9"/>
      <c r="F5" s="9"/>
    </row>
    <row r="6" spans="1:6">
      <c r="A6" s="3">
        <v>12201</v>
      </c>
      <c r="B6" s="3" t="s">
        <v>10</v>
      </c>
      <c r="C6" s="4">
        <v>15000</v>
      </c>
      <c r="D6" s="5">
        <v>0</v>
      </c>
      <c r="E6" s="5">
        <v>0</v>
      </c>
      <c r="F6" s="4">
        <v>15000</v>
      </c>
    </row>
    <row r="7" spans="1:6">
      <c r="A7" s="3">
        <v>12203</v>
      </c>
      <c r="B7" s="3" t="s">
        <v>11</v>
      </c>
      <c r="C7" s="4">
        <v>7500</v>
      </c>
      <c r="D7" s="5">
        <v>0</v>
      </c>
      <c r="E7" s="5">
        <v>0</v>
      </c>
      <c r="F7" s="4">
        <v>7500</v>
      </c>
    </row>
    <row r="8" spans="1:6">
      <c r="A8" s="3">
        <v>12204</v>
      </c>
      <c r="B8" s="3" t="s">
        <v>12</v>
      </c>
      <c r="C8" s="4">
        <v>20000</v>
      </c>
      <c r="D8" s="5">
        <v>0</v>
      </c>
      <c r="E8" s="5">
        <v>0</v>
      </c>
      <c r="F8" s="4">
        <v>20000</v>
      </c>
    </row>
    <row r="9" spans="1:6">
      <c r="A9" s="3">
        <v>12211</v>
      </c>
      <c r="B9" s="3" t="s">
        <v>13</v>
      </c>
      <c r="C9" s="4">
        <v>15000</v>
      </c>
      <c r="D9" s="5">
        <v>0</v>
      </c>
      <c r="E9" s="5">
        <v>0</v>
      </c>
      <c r="F9" s="4">
        <v>15000</v>
      </c>
    </row>
    <row r="10" spans="1:6">
      <c r="A10" s="3">
        <v>12213</v>
      </c>
      <c r="B10" s="3" t="s">
        <v>14</v>
      </c>
      <c r="C10" s="4">
        <v>92100</v>
      </c>
      <c r="D10" s="5">
        <v>0</v>
      </c>
      <c r="E10" s="5">
        <v>0</v>
      </c>
      <c r="F10" s="4">
        <v>92100</v>
      </c>
    </row>
    <row r="11" spans="1:6">
      <c r="A11" s="3">
        <v>12216</v>
      </c>
      <c r="B11" s="3" t="s">
        <v>15</v>
      </c>
      <c r="C11" s="4">
        <v>5000</v>
      </c>
      <c r="D11" s="5">
        <v>0</v>
      </c>
      <c r="E11" s="5">
        <v>0</v>
      </c>
      <c r="F11" s="4">
        <v>5000</v>
      </c>
    </row>
    <row r="12" spans="1:6">
      <c r="A12" s="3">
        <v>12217</v>
      </c>
      <c r="B12" s="3" t="s">
        <v>16</v>
      </c>
      <c r="C12" s="4">
        <v>5000</v>
      </c>
      <c r="D12" s="5">
        <v>0</v>
      </c>
      <c r="E12" s="5">
        <v>0</v>
      </c>
      <c r="F12" s="4">
        <v>5000</v>
      </c>
    </row>
    <row r="13" spans="1:6">
      <c r="A13" s="3">
        <v>12219</v>
      </c>
      <c r="B13" s="3" t="s">
        <v>17</v>
      </c>
      <c r="C13" s="4">
        <v>5000</v>
      </c>
      <c r="D13" s="5">
        <v>0</v>
      </c>
      <c r="E13" s="5">
        <v>0</v>
      </c>
      <c r="F13" s="4">
        <v>5000</v>
      </c>
    </row>
    <row r="14" spans="1:6">
      <c r="A14" s="3">
        <v>12226</v>
      </c>
      <c r="B14" s="3" t="s">
        <v>18</v>
      </c>
      <c r="C14" s="4">
        <v>7000</v>
      </c>
      <c r="D14" s="5">
        <v>0</v>
      </c>
      <c r="E14" s="5">
        <v>0</v>
      </c>
      <c r="F14" s="4">
        <v>7000</v>
      </c>
    </row>
    <row r="15" spans="1:6">
      <c r="A15" s="3">
        <v>12227</v>
      </c>
      <c r="B15" s="3" t="s">
        <v>19</v>
      </c>
      <c r="C15" s="4">
        <v>19000</v>
      </c>
      <c r="D15" s="5">
        <v>0</v>
      </c>
      <c r="E15" s="5">
        <v>0</v>
      </c>
      <c r="F15" s="4">
        <v>19000</v>
      </c>
    </row>
    <row r="16" spans="1:6">
      <c r="A16" s="3">
        <v>12228</v>
      </c>
      <c r="B16" s="3" t="s">
        <v>20</v>
      </c>
      <c r="C16" s="4">
        <v>15000</v>
      </c>
      <c r="D16" s="5">
        <v>0</v>
      </c>
      <c r="E16" s="5">
        <v>0</v>
      </c>
      <c r="F16" s="4">
        <v>15000</v>
      </c>
    </row>
    <row r="17" spans="1:6">
      <c r="A17" s="3">
        <v>12230</v>
      </c>
      <c r="B17" s="3" t="s">
        <v>21</v>
      </c>
      <c r="C17" s="4">
        <v>5000</v>
      </c>
      <c r="D17" s="4">
        <v>5000</v>
      </c>
      <c r="E17" s="4">
        <v>5000</v>
      </c>
      <c r="F17" s="4">
        <v>5000</v>
      </c>
    </row>
    <row r="18" spans="1:6">
      <c r="A18" s="3">
        <v>12231</v>
      </c>
      <c r="B18" s="3" t="s">
        <v>22</v>
      </c>
      <c r="C18" s="4">
        <v>12500</v>
      </c>
      <c r="D18" s="5">
        <v>0</v>
      </c>
      <c r="E18" s="5">
        <v>0</v>
      </c>
      <c r="F18" s="4">
        <v>12500</v>
      </c>
    </row>
    <row r="19" spans="1:6">
      <c r="A19" s="3">
        <v>12232</v>
      </c>
      <c r="B19" s="3" t="s">
        <v>23</v>
      </c>
      <c r="C19" s="4">
        <v>2000</v>
      </c>
      <c r="D19" s="5">
        <v>0</v>
      </c>
      <c r="E19" s="5">
        <v>0</v>
      </c>
      <c r="F19" s="4">
        <v>2000</v>
      </c>
    </row>
    <row r="20" spans="1:6">
      <c r="A20" s="3">
        <v>12235</v>
      </c>
      <c r="B20" s="3" t="s">
        <v>24</v>
      </c>
      <c r="C20" s="4">
        <v>70000</v>
      </c>
      <c r="D20" s="4">
        <v>2361.9</v>
      </c>
      <c r="E20" s="4">
        <v>2361.9</v>
      </c>
      <c r="F20" s="4">
        <v>70000</v>
      </c>
    </row>
    <row r="21" spans="1:6">
      <c r="A21" s="3">
        <v>12236</v>
      </c>
      <c r="B21" s="3" t="s">
        <v>25</v>
      </c>
      <c r="C21" s="4">
        <v>5000</v>
      </c>
      <c r="D21" s="5">
        <v>0</v>
      </c>
      <c r="E21" s="5">
        <v>0</v>
      </c>
      <c r="F21" s="4">
        <v>5000</v>
      </c>
    </row>
    <row r="22" spans="1:6">
      <c r="A22" s="3">
        <v>12237</v>
      </c>
      <c r="B22" s="3" t="s">
        <v>26</v>
      </c>
      <c r="C22" s="4">
        <v>25000</v>
      </c>
      <c r="D22" s="5">
        <v>0</v>
      </c>
      <c r="E22" s="5">
        <v>0</v>
      </c>
      <c r="F22" s="4">
        <v>25000</v>
      </c>
    </row>
    <row r="23" spans="1:6">
      <c r="A23" s="3">
        <v>12239</v>
      </c>
      <c r="B23" s="3" t="s">
        <v>27</v>
      </c>
      <c r="C23" s="4">
        <v>20000</v>
      </c>
      <c r="D23" s="5">
        <v>0</v>
      </c>
      <c r="E23" s="5">
        <v>0</v>
      </c>
      <c r="F23" s="4">
        <v>20000</v>
      </c>
    </row>
    <row r="24" spans="1:6">
      <c r="A24" s="3">
        <v>12242</v>
      </c>
      <c r="B24" s="3" t="s">
        <v>28</v>
      </c>
      <c r="C24" s="5">
        <v>0</v>
      </c>
      <c r="D24" s="4">
        <v>5000</v>
      </c>
      <c r="E24" s="5">
        <v>0</v>
      </c>
      <c r="F24" s="4">
        <v>5000</v>
      </c>
    </row>
    <row r="25" spans="1:6">
      <c r="A25" s="3">
        <v>12245</v>
      </c>
      <c r="B25" s="3" t="s">
        <v>29</v>
      </c>
      <c r="C25" s="4">
        <v>5000</v>
      </c>
      <c r="D25" s="5">
        <v>0</v>
      </c>
      <c r="E25" s="5">
        <v>0</v>
      </c>
      <c r="F25" s="4">
        <v>5000</v>
      </c>
    </row>
    <row r="26" spans="1:6">
      <c r="A26" s="3">
        <v>12249</v>
      </c>
      <c r="B26" s="3" t="s">
        <v>30</v>
      </c>
      <c r="C26" s="4">
        <v>7000</v>
      </c>
      <c r="D26" s="4">
        <v>7000</v>
      </c>
      <c r="E26" s="4">
        <v>7000</v>
      </c>
      <c r="F26" s="4">
        <v>7000</v>
      </c>
    </row>
    <row r="27" spans="1:6">
      <c r="A27" s="3">
        <v>12250</v>
      </c>
      <c r="B27" s="3" t="s">
        <v>31</v>
      </c>
      <c r="C27" s="4">
        <v>2500</v>
      </c>
      <c r="D27" s="5">
        <v>0</v>
      </c>
      <c r="E27" s="5">
        <v>0</v>
      </c>
      <c r="F27" s="4">
        <v>2500</v>
      </c>
    </row>
    <row r="28" spans="1:6">
      <c r="A28" s="3">
        <v>12253</v>
      </c>
      <c r="B28" s="3" t="s">
        <v>32</v>
      </c>
      <c r="C28" s="4">
        <v>18400</v>
      </c>
      <c r="D28" s="5">
        <v>0</v>
      </c>
      <c r="E28" s="5">
        <v>0</v>
      </c>
      <c r="F28" s="4">
        <v>18400</v>
      </c>
    </row>
    <row r="29" spans="1:6">
      <c r="A29" s="3">
        <v>12254</v>
      </c>
      <c r="B29" s="3" t="s">
        <v>33</v>
      </c>
      <c r="C29" s="4">
        <v>20000</v>
      </c>
      <c r="D29" s="5">
        <v>0</v>
      </c>
      <c r="E29" s="5">
        <v>0</v>
      </c>
      <c r="F29" s="4">
        <v>20000</v>
      </c>
    </row>
    <row r="30" spans="1:6">
      <c r="A30" s="3">
        <v>12277</v>
      </c>
      <c r="B30" s="3" t="s">
        <v>34</v>
      </c>
      <c r="C30" s="4">
        <v>20000</v>
      </c>
      <c r="D30" s="5">
        <v>0</v>
      </c>
      <c r="E30" s="5">
        <v>0</v>
      </c>
      <c r="F30" s="4">
        <v>20000</v>
      </c>
    </row>
    <row r="31" spans="1:6">
      <c r="A31" s="3">
        <v>12278</v>
      </c>
      <c r="B31" s="3" t="s">
        <v>35</v>
      </c>
      <c r="C31" s="4">
        <v>15000</v>
      </c>
      <c r="D31" s="5">
        <v>0</v>
      </c>
      <c r="E31" s="5">
        <v>0</v>
      </c>
      <c r="F31" s="4">
        <v>15000</v>
      </c>
    </row>
    <row r="32" spans="1:6" ht="30">
      <c r="A32" s="3">
        <v>12280</v>
      </c>
      <c r="B32" s="3" t="s">
        <v>36</v>
      </c>
      <c r="C32" s="4">
        <v>30000</v>
      </c>
      <c r="D32" s="4">
        <v>30000</v>
      </c>
      <c r="E32" s="4">
        <v>30000</v>
      </c>
      <c r="F32" s="4">
        <v>30000</v>
      </c>
    </row>
    <row r="33" spans="1:6">
      <c r="A33" s="3">
        <v>12290</v>
      </c>
      <c r="B33" s="3" t="s">
        <v>37</v>
      </c>
      <c r="C33" s="5">
        <v>0</v>
      </c>
      <c r="D33" s="4">
        <v>5000</v>
      </c>
      <c r="E33" s="5">
        <v>0</v>
      </c>
      <c r="F33" s="4">
        <v>5000</v>
      </c>
    </row>
    <row r="34" spans="1:6">
      <c r="A34" s="3">
        <v>12293</v>
      </c>
      <c r="B34" s="3" t="s">
        <v>38</v>
      </c>
      <c r="C34" s="4">
        <v>5000</v>
      </c>
      <c r="D34" s="5">
        <v>0</v>
      </c>
      <c r="E34" s="5">
        <v>0</v>
      </c>
      <c r="F34" s="4">
        <v>5000</v>
      </c>
    </row>
    <row r="35" spans="1:6">
      <c r="A35" s="3">
        <v>12294</v>
      </c>
      <c r="B35" s="3" t="s">
        <v>39</v>
      </c>
      <c r="C35" s="4">
        <v>10000</v>
      </c>
      <c r="D35" s="5">
        <v>0</v>
      </c>
      <c r="E35" s="5">
        <v>0</v>
      </c>
      <c r="F35" s="4">
        <v>10000</v>
      </c>
    </row>
    <row r="36" spans="1:6">
      <c r="A36" s="3">
        <v>12321</v>
      </c>
      <c r="B36" s="3" t="s">
        <v>40</v>
      </c>
      <c r="C36" s="4">
        <v>20000</v>
      </c>
      <c r="D36" s="5">
        <v>0</v>
      </c>
      <c r="E36" s="5">
        <v>0</v>
      </c>
      <c r="F36" s="4">
        <v>20000</v>
      </c>
    </row>
    <row r="37" spans="1:6">
      <c r="A37" s="3">
        <v>12323</v>
      </c>
      <c r="B37" s="3" t="s">
        <v>41</v>
      </c>
      <c r="C37" s="4">
        <v>14000</v>
      </c>
      <c r="D37" s="5">
        <v>0</v>
      </c>
      <c r="E37" s="5">
        <v>0</v>
      </c>
      <c r="F37" s="4">
        <v>14000</v>
      </c>
    </row>
    <row r="38" spans="1:6">
      <c r="A38" s="3">
        <v>12325</v>
      </c>
      <c r="B38" s="3" t="s">
        <v>42</v>
      </c>
      <c r="C38" s="4">
        <v>14000</v>
      </c>
      <c r="D38" s="5">
        <v>0</v>
      </c>
      <c r="E38" s="5">
        <v>0</v>
      </c>
      <c r="F38" s="4">
        <v>14000</v>
      </c>
    </row>
    <row r="39" spans="1:6">
      <c r="A39" s="3">
        <v>12326</v>
      </c>
      <c r="B39" s="3" t="s">
        <v>43</v>
      </c>
      <c r="C39" s="4">
        <v>14000</v>
      </c>
      <c r="D39" s="5">
        <v>0</v>
      </c>
      <c r="E39" s="5">
        <v>0</v>
      </c>
      <c r="F39" s="4">
        <v>14000</v>
      </c>
    </row>
    <row r="40" spans="1:6">
      <c r="A40" s="3">
        <v>12328</v>
      </c>
      <c r="B40" s="3" t="s">
        <v>44</v>
      </c>
      <c r="C40" s="4">
        <v>14000</v>
      </c>
      <c r="D40" s="5">
        <v>0</v>
      </c>
      <c r="E40" s="5">
        <v>0</v>
      </c>
      <c r="F40" s="4">
        <v>14000</v>
      </c>
    </row>
    <row r="41" spans="1:6">
      <c r="A41" s="3">
        <v>12331</v>
      </c>
      <c r="B41" s="3" t="s">
        <v>45</v>
      </c>
      <c r="C41" s="4">
        <v>14000</v>
      </c>
      <c r="D41" s="5">
        <v>0</v>
      </c>
      <c r="E41" s="5">
        <v>0</v>
      </c>
      <c r="F41" s="4">
        <v>14000</v>
      </c>
    </row>
    <row r="42" spans="1:6">
      <c r="A42" s="3">
        <v>12332</v>
      </c>
      <c r="B42" s="3" t="s">
        <v>46</v>
      </c>
      <c r="C42" s="4">
        <v>14000</v>
      </c>
      <c r="D42" s="5">
        <v>0</v>
      </c>
      <c r="E42" s="4">
        <v>14000</v>
      </c>
      <c r="F42" s="5">
        <v>0</v>
      </c>
    </row>
    <row r="43" spans="1:6">
      <c r="A43" s="3">
        <v>12337</v>
      </c>
      <c r="B43" s="3" t="s">
        <v>47</v>
      </c>
      <c r="C43" s="4">
        <v>14000</v>
      </c>
      <c r="D43" s="5">
        <v>0</v>
      </c>
      <c r="E43" s="5">
        <v>0</v>
      </c>
      <c r="F43" s="4">
        <v>14000</v>
      </c>
    </row>
    <row r="44" spans="1:6">
      <c r="A44" s="3">
        <v>12341</v>
      </c>
      <c r="B44" s="3" t="s">
        <v>48</v>
      </c>
      <c r="C44" s="4">
        <v>14000</v>
      </c>
      <c r="D44" s="5">
        <v>0</v>
      </c>
      <c r="E44" s="5">
        <v>0</v>
      </c>
      <c r="F44" s="4">
        <v>14000</v>
      </c>
    </row>
    <row r="45" spans="1:6">
      <c r="A45" s="3">
        <v>12342</v>
      </c>
      <c r="B45" s="3" t="s">
        <v>49</v>
      </c>
      <c r="C45" s="4">
        <v>14000</v>
      </c>
      <c r="D45" s="5">
        <v>0</v>
      </c>
      <c r="E45" s="5">
        <v>0</v>
      </c>
      <c r="F45" s="4">
        <v>14000</v>
      </c>
    </row>
    <row r="46" spans="1:6">
      <c r="A46" s="3">
        <v>12344</v>
      </c>
      <c r="B46" s="3" t="s">
        <v>50</v>
      </c>
      <c r="C46" s="5">
        <v>0</v>
      </c>
      <c r="D46" s="4">
        <v>3000</v>
      </c>
      <c r="E46" s="5">
        <v>0</v>
      </c>
      <c r="F46" s="4">
        <v>3000</v>
      </c>
    </row>
    <row r="47" spans="1:6">
      <c r="A47" s="3">
        <v>12345</v>
      </c>
      <c r="B47" s="3" t="s">
        <v>51</v>
      </c>
      <c r="C47" s="4">
        <v>14000</v>
      </c>
      <c r="D47" s="5">
        <v>0</v>
      </c>
      <c r="E47" s="5">
        <v>0</v>
      </c>
      <c r="F47" s="4">
        <v>14000</v>
      </c>
    </row>
    <row r="48" spans="1:6">
      <c r="A48" s="3">
        <v>12346</v>
      </c>
      <c r="B48" s="3" t="s">
        <v>52</v>
      </c>
      <c r="C48" s="4">
        <v>14000</v>
      </c>
      <c r="D48" s="5">
        <v>0</v>
      </c>
      <c r="E48" s="5">
        <v>0</v>
      </c>
      <c r="F48" s="4">
        <v>14000</v>
      </c>
    </row>
    <row r="49" spans="1:6">
      <c r="A49" s="3">
        <v>12347</v>
      </c>
      <c r="B49" s="3" t="s">
        <v>53</v>
      </c>
      <c r="C49" s="4">
        <v>14000</v>
      </c>
      <c r="D49" s="5">
        <v>0</v>
      </c>
      <c r="E49" s="5">
        <v>0</v>
      </c>
      <c r="F49" s="4">
        <v>14000</v>
      </c>
    </row>
    <row r="50" spans="1:6">
      <c r="A50" s="3">
        <v>12348</v>
      </c>
      <c r="B50" s="3" t="s">
        <v>54</v>
      </c>
      <c r="C50" s="4">
        <v>14000</v>
      </c>
      <c r="D50" s="5">
        <v>0</v>
      </c>
      <c r="E50" s="5">
        <v>0</v>
      </c>
      <c r="F50" s="4">
        <v>14000</v>
      </c>
    </row>
    <row r="51" spans="1:6">
      <c r="A51" s="3">
        <v>12349</v>
      </c>
      <c r="B51" s="3" t="s">
        <v>55</v>
      </c>
      <c r="C51" s="4">
        <v>14000</v>
      </c>
      <c r="D51" s="5">
        <v>0</v>
      </c>
      <c r="E51" s="5">
        <v>0</v>
      </c>
      <c r="F51" s="4">
        <v>14000</v>
      </c>
    </row>
    <row r="52" spans="1:6">
      <c r="A52" s="3">
        <v>12350</v>
      </c>
      <c r="B52" s="3" t="s">
        <v>56</v>
      </c>
      <c r="C52" s="4">
        <v>14000</v>
      </c>
      <c r="D52" s="5">
        <v>0</v>
      </c>
      <c r="E52" s="5">
        <v>0</v>
      </c>
      <c r="F52" s="4">
        <v>14000</v>
      </c>
    </row>
    <row r="53" spans="1:6">
      <c r="A53" s="3">
        <v>12351</v>
      </c>
      <c r="B53" s="3" t="s">
        <v>57</v>
      </c>
      <c r="C53" s="4">
        <v>14000</v>
      </c>
      <c r="D53" s="5">
        <v>0</v>
      </c>
      <c r="E53" s="5">
        <v>0</v>
      </c>
      <c r="F53" s="4">
        <v>14000</v>
      </c>
    </row>
    <row r="54" spans="1:6">
      <c r="A54" s="3">
        <v>12352</v>
      </c>
      <c r="B54" s="3" t="s">
        <v>58</v>
      </c>
      <c r="C54" s="4">
        <v>14000</v>
      </c>
      <c r="D54" s="5">
        <v>0</v>
      </c>
      <c r="E54" s="5">
        <v>0</v>
      </c>
      <c r="F54" s="4">
        <v>14000</v>
      </c>
    </row>
    <row r="55" spans="1:6">
      <c r="A55" s="3">
        <v>12353</v>
      </c>
      <c r="B55" s="3" t="s">
        <v>59</v>
      </c>
      <c r="C55" s="4">
        <v>14000</v>
      </c>
      <c r="D55" s="5">
        <v>0</v>
      </c>
      <c r="E55" s="5">
        <v>0</v>
      </c>
      <c r="F55" s="4">
        <v>14000</v>
      </c>
    </row>
    <row r="56" spans="1:6">
      <c r="A56" s="3">
        <v>12354</v>
      </c>
      <c r="B56" s="3" t="s">
        <v>60</v>
      </c>
      <c r="C56" s="4">
        <v>14000</v>
      </c>
      <c r="D56" s="5">
        <v>0</v>
      </c>
      <c r="E56" s="5">
        <v>0</v>
      </c>
      <c r="F56" s="4">
        <v>14000</v>
      </c>
    </row>
    <row r="57" spans="1:6">
      <c r="A57" s="3">
        <v>12355</v>
      </c>
      <c r="B57" s="3" t="s">
        <v>61</v>
      </c>
      <c r="C57" s="4">
        <v>14000</v>
      </c>
      <c r="D57" s="5">
        <v>0</v>
      </c>
      <c r="E57" s="5">
        <v>0</v>
      </c>
      <c r="F57" s="4">
        <v>14000</v>
      </c>
    </row>
    <row r="58" spans="1:6">
      <c r="A58" s="3">
        <v>12356</v>
      </c>
      <c r="B58" s="3" t="s">
        <v>62</v>
      </c>
      <c r="C58" s="5">
        <v>0</v>
      </c>
      <c r="D58" s="4">
        <v>14000</v>
      </c>
      <c r="E58" s="5">
        <v>0</v>
      </c>
      <c r="F58" s="4">
        <v>14000</v>
      </c>
    </row>
    <row r="59" spans="1:6">
      <c r="A59" s="3"/>
      <c r="B59" s="3"/>
      <c r="C59" s="5"/>
      <c r="D59" s="4"/>
      <c r="E59" s="5"/>
      <c r="F59" s="10">
        <f>SUM(F6:F58)</f>
        <v>791000</v>
      </c>
    </row>
    <row r="60" spans="1:6">
      <c r="A60" s="11" t="s">
        <v>1181</v>
      </c>
      <c r="B60" s="12"/>
      <c r="C60" s="14"/>
      <c r="D60" s="13"/>
      <c r="E60" s="14"/>
      <c r="F60" s="13"/>
    </row>
    <row r="61" spans="1:6">
      <c r="A61" s="3">
        <v>13101</v>
      </c>
      <c r="B61" s="3" t="s">
        <v>63</v>
      </c>
      <c r="C61" s="4">
        <v>-2486892.6800000002</v>
      </c>
      <c r="D61" s="4">
        <v>250645198.65000001</v>
      </c>
      <c r="E61" s="4">
        <v>250913832.61000001</v>
      </c>
      <c r="F61" s="4">
        <v>-2755526.64</v>
      </c>
    </row>
    <row r="62" spans="1:6" ht="30">
      <c r="A62" s="3">
        <v>13102</v>
      </c>
      <c r="B62" s="3" t="s">
        <v>64</v>
      </c>
      <c r="C62" s="4">
        <v>31785822.77</v>
      </c>
      <c r="D62" s="4">
        <v>95885220.959999993</v>
      </c>
      <c r="E62" s="4">
        <v>12571866.630000001</v>
      </c>
      <c r="F62" s="4">
        <v>115099177.09999999</v>
      </c>
    </row>
    <row r="63" spans="1:6">
      <c r="A63" s="3">
        <v>13103</v>
      </c>
      <c r="B63" s="3" t="s">
        <v>65</v>
      </c>
      <c r="C63" s="4">
        <v>-158598.29</v>
      </c>
      <c r="D63" s="4">
        <v>83836643.980000004</v>
      </c>
      <c r="E63" s="4">
        <v>83511798.640000001</v>
      </c>
      <c r="F63" s="4">
        <v>166247.04999999999</v>
      </c>
    </row>
    <row r="64" spans="1:6">
      <c r="A64" s="3">
        <v>13104</v>
      </c>
      <c r="B64" s="3" t="s">
        <v>66</v>
      </c>
      <c r="C64" s="4">
        <v>12925375.58</v>
      </c>
      <c r="D64" s="4">
        <v>1801395463.9200001</v>
      </c>
      <c r="E64" s="4">
        <v>1809131704.77</v>
      </c>
      <c r="F64" s="4">
        <v>5189134.7300000004</v>
      </c>
    </row>
    <row r="65" spans="1:6">
      <c r="A65" s="3">
        <v>13107</v>
      </c>
      <c r="B65" s="3" t="s">
        <v>67</v>
      </c>
      <c r="C65" s="4">
        <v>21089.66</v>
      </c>
      <c r="D65" s="4">
        <v>1457.68</v>
      </c>
      <c r="E65" s="4">
        <v>1585.84</v>
      </c>
      <c r="F65" s="4">
        <v>20961.5</v>
      </c>
    </row>
    <row r="66" spans="1:6">
      <c r="A66" s="3">
        <v>13112</v>
      </c>
      <c r="B66" s="3" t="s">
        <v>68</v>
      </c>
      <c r="C66" s="4">
        <v>446754.15</v>
      </c>
      <c r="D66" s="4">
        <v>8271518.6100000003</v>
      </c>
      <c r="E66" s="4">
        <v>8561652.25</v>
      </c>
      <c r="F66" s="4">
        <v>156620.51</v>
      </c>
    </row>
    <row r="67" spans="1:6">
      <c r="A67" s="3">
        <v>13114</v>
      </c>
      <c r="B67" s="3" t="s">
        <v>69</v>
      </c>
      <c r="C67" s="4">
        <v>1373097.3</v>
      </c>
      <c r="D67" s="4">
        <v>1526927516.8399999</v>
      </c>
      <c r="E67" s="4">
        <v>1527308677.8900001</v>
      </c>
      <c r="F67" s="4">
        <v>991936.25</v>
      </c>
    </row>
    <row r="68" spans="1:6" ht="30">
      <c r="A68" s="3">
        <v>13117</v>
      </c>
      <c r="B68" s="3" t="s">
        <v>70</v>
      </c>
      <c r="C68" s="4">
        <v>114992.09</v>
      </c>
      <c r="D68" s="5">
        <v>0</v>
      </c>
      <c r="E68" s="5">
        <v>81.2</v>
      </c>
      <c r="F68" s="4">
        <v>114910.89</v>
      </c>
    </row>
    <row r="69" spans="1:6">
      <c r="A69" s="3">
        <v>13118</v>
      </c>
      <c r="B69" s="3" t="s">
        <v>71</v>
      </c>
      <c r="C69" s="4">
        <v>134045.29999999999</v>
      </c>
      <c r="D69" s="4">
        <v>3173879</v>
      </c>
      <c r="E69" s="4">
        <v>3254728.7</v>
      </c>
      <c r="F69" s="4">
        <v>53195.6</v>
      </c>
    </row>
    <row r="70" spans="1:6">
      <c r="A70" s="3">
        <v>13119</v>
      </c>
      <c r="B70" s="3" t="s">
        <v>72</v>
      </c>
      <c r="C70" s="4">
        <v>-413509.76</v>
      </c>
      <c r="D70" s="4">
        <v>3516285.99</v>
      </c>
      <c r="E70" s="4">
        <v>3062532.1</v>
      </c>
      <c r="F70" s="4">
        <v>40244.129999999997</v>
      </c>
    </row>
    <row r="71" spans="1:6" ht="30">
      <c r="A71" s="3">
        <v>13121</v>
      </c>
      <c r="B71" s="3" t="s">
        <v>73</v>
      </c>
      <c r="C71" s="4">
        <v>52131.25</v>
      </c>
      <c r="D71" s="4">
        <v>1326897.7</v>
      </c>
      <c r="E71" s="4">
        <v>1328407.8999999999</v>
      </c>
      <c r="F71" s="4">
        <v>50621.05</v>
      </c>
    </row>
    <row r="72" spans="1:6">
      <c r="A72" s="3">
        <v>13122</v>
      </c>
      <c r="B72" s="3" t="s">
        <v>74</v>
      </c>
      <c r="C72" s="4">
        <v>40443.360000000001</v>
      </c>
      <c r="D72" s="4">
        <v>2795.18</v>
      </c>
      <c r="E72" s="4">
        <v>3040.89</v>
      </c>
      <c r="F72" s="4">
        <v>40197.65</v>
      </c>
    </row>
    <row r="73" spans="1:6">
      <c r="A73" s="3">
        <v>13128</v>
      </c>
      <c r="B73" s="3" t="s">
        <v>77</v>
      </c>
      <c r="C73" s="4">
        <v>25235.71</v>
      </c>
      <c r="D73" s="4">
        <v>44779819.850000001</v>
      </c>
      <c r="E73" s="4">
        <v>44780759.850000001</v>
      </c>
      <c r="F73" s="4">
        <v>24295.71</v>
      </c>
    </row>
    <row r="74" spans="1:6" ht="30">
      <c r="A74" s="3">
        <v>13130</v>
      </c>
      <c r="B74" s="3" t="s">
        <v>78</v>
      </c>
      <c r="C74" s="4">
        <v>123918</v>
      </c>
      <c r="D74" s="4">
        <v>105714.97</v>
      </c>
      <c r="E74" s="4">
        <v>58972.57</v>
      </c>
      <c r="F74" s="4">
        <v>170660.4</v>
      </c>
    </row>
    <row r="75" spans="1:6" ht="30">
      <c r="A75" s="3">
        <v>13131</v>
      </c>
      <c r="B75" s="3" t="s">
        <v>79</v>
      </c>
      <c r="C75" s="4">
        <v>94974.18</v>
      </c>
      <c r="D75" s="4">
        <v>703593.07</v>
      </c>
      <c r="E75" s="4">
        <v>649388.31999999995</v>
      </c>
      <c r="F75" s="4">
        <v>149178.93</v>
      </c>
    </row>
    <row r="76" spans="1:6">
      <c r="A76" s="3">
        <v>13133</v>
      </c>
      <c r="B76" s="3" t="s">
        <v>80</v>
      </c>
      <c r="C76" s="4">
        <v>45937.11</v>
      </c>
      <c r="D76" s="4">
        <v>186102215.33000001</v>
      </c>
      <c r="E76" s="4">
        <v>186123009.77000001</v>
      </c>
      <c r="F76" s="4">
        <v>25142.67</v>
      </c>
    </row>
    <row r="77" spans="1:6" ht="30">
      <c r="A77" s="3">
        <v>13134</v>
      </c>
      <c r="B77" s="3" t="s">
        <v>81</v>
      </c>
      <c r="C77" s="4">
        <v>35956.54</v>
      </c>
      <c r="D77" s="4">
        <v>20665457.43</v>
      </c>
      <c r="E77" s="4">
        <v>20663909.809999999</v>
      </c>
      <c r="F77" s="4">
        <v>37504.160000000003</v>
      </c>
    </row>
    <row r="78" spans="1:6">
      <c r="A78" s="3">
        <v>13135</v>
      </c>
      <c r="B78" s="3" t="s">
        <v>82</v>
      </c>
      <c r="C78" s="4">
        <v>105314</v>
      </c>
      <c r="D78" s="4">
        <v>49888279.780000001</v>
      </c>
      <c r="E78" s="4">
        <v>49876821.090000004</v>
      </c>
      <c r="F78" s="4">
        <v>116772.69</v>
      </c>
    </row>
    <row r="79" spans="1:6" ht="30">
      <c r="A79" s="3">
        <v>13136</v>
      </c>
      <c r="B79" s="3" t="s">
        <v>83</v>
      </c>
      <c r="C79" s="4">
        <v>79543.3</v>
      </c>
      <c r="D79" s="4">
        <v>11669627.74</v>
      </c>
      <c r="E79" s="4">
        <v>11841099.91</v>
      </c>
      <c r="F79" s="4">
        <v>-91928.87</v>
      </c>
    </row>
    <row r="80" spans="1:6" ht="30">
      <c r="A80" s="3">
        <v>13137</v>
      </c>
      <c r="B80" s="3" t="s">
        <v>84</v>
      </c>
      <c r="C80" s="4">
        <v>20000</v>
      </c>
      <c r="D80" s="4">
        <v>7398594.3499999996</v>
      </c>
      <c r="E80" s="4">
        <v>7418391.3499999996</v>
      </c>
      <c r="F80" s="5">
        <v>203</v>
      </c>
    </row>
    <row r="81" spans="1:6">
      <c r="A81" s="3">
        <v>13139</v>
      </c>
      <c r="B81" s="3" t="s">
        <v>85</v>
      </c>
      <c r="C81" s="4">
        <v>60755.5</v>
      </c>
      <c r="D81" s="4">
        <v>267060328.36000001</v>
      </c>
      <c r="E81" s="4">
        <v>267121083.86000001</v>
      </c>
      <c r="F81" s="5">
        <v>0</v>
      </c>
    </row>
    <row r="82" spans="1:6" ht="30">
      <c r="A82" s="3">
        <v>13140</v>
      </c>
      <c r="B82" s="3" t="s">
        <v>86</v>
      </c>
      <c r="C82" s="4">
        <v>24526.18</v>
      </c>
      <c r="D82" s="4">
        <v>94298813.840000004</v>
      </c>
      <c r="E82" s="4">
        <v>94244881</v>
      </c>
      <c r="F82" s="4">
        <v>78459.02</v>
      </c>
    </row>
    <row r="83" spans="1:6">
      <c r="A83" s="3">
        <v>13142</v>
      </c>
      <c r="B83" s="3" t="s">
        <v>88</v>
      </c>
      <c r="C83" s="4">
        <v>20000</v>
      </c>
      <c r="D83" s="4">
        <v>1621501.12</v>
      </c>
      <c r="E83" s="4">
        <v>1294851.56</v>
      </c>
      <c r="F83" s="4">
        <v>346649.56</v>
      </c>
    </row>
    <row r="84" spans="1:6">
      <c r="A84" s="3">
        <v>13143</v>
      </c>
      <c r="B84" s="3" t="s">
        <v>89</v>
      </c>
      <c r="C84" s="4">
        <v>20000</v>
      </c>
      <c r="D84" s="4">
        <v>4819454.17</v>
      </c>
      <c r="E84" s="5">
        <v>0</v>
      </c>
      <c r="F84" s="4">
        <v>4839454.17</v>
      </c>
    </row>
    <row r="85" spans="1:6">
      <c r="A85" s="3">
        <v>13144</v>
      </c>
      <c r="B85" s="3" t="s">
        <v>90</v>
      </c>
      <c r="C85" s="5">
        <v>0</v>
      </c>
      <c r="D85" s="4">
        <v>6769372.1399999997</v>
      </c>
      <c r="E85" s="4">
        <v>5289.05</v>
      </c>
      <c r="F85" s="4">
        <v>6764083.0899999999</v>
      </c>
    </row>
    <row r="86" spans="1:6">
      <c r="A86" s="3">
        <v>13145</v>
      </c>
      <c r="B86" s="3" t="s">
        <v>91</v>
      </c>
      <c r="C86" s="5">
        <v>0</v>
      </c>
      <c r="D86" s="4">
        <v>562862.97</v>
      </c>
      <c r="E86" s="4">
        <v>13879.58</v>
      </c>
      <c r="F86" s="4">
        <v>548983.39</v>
      </c>
    </row>
    <row r="87" spans="1:6">
      <c r="A87" s="3">
        <v>13201</v>
      </c>
      <c r="B87" s="3" t="s">
        <v>93</v>
      </c>
      <c r="C87" s="4">
        <v>6462.04</v>
      </c>
      <c r="D87" s="4">
        <v>29775405.469999999</v>
      </c>
      <c r="E87" s="4">
        <v>29742407.59</v>
      </c>
      <c r="F87" s="4">
        <v>39459.919999999998</v>
      </c>
    </row>
    <row r="88" spans="1:6">
      <c r="A88" s="3">
        <v>13202</v>
      </c>
      <c r="B88" s="3" t="s">
        <v>94</v>
      </c>
      <c r="C88" s="4">
        <v>45050.12</v>
      </c>
      <c r="D88" s="4">
        <v>14239663.449999999</v>
      </c>
      <c r="E88" s="4">
        <v>14217023.32</v>
      </c>
      <c r="F88" s="4">
        <v>67690.25</v>
      </c>
    </row>
    <row r="89" spans="1:6">
      <c r="A89" s="3">
        <v>13203</v>
      </c>
      <c r="B89" s="3" t="s">
        <v>95</v>
      </c>
      <c r="C89" s="4">
        <v>47571.35</v>
      </c>
      <c r="D89" s="4">
        <v>3287.82</v>
      </c>
      <c r="E89" s="4">
        <v>3577.04</v>
      </c>
      <c r="F89" s="4">
        <v>47282.13</v>
      </c>
    </row>
    <row r="90" spans="1:6">
      <c r="A90" s="3">
        <v>13211</v>
      </c>
      <c r="B90" s="3" t="s">
        <v>97</v>
      </c>
      <c r="C90" s="4">
        <v>22684.27</v>
      </c>
      <c r="D90" s="4">
        <v>1567.93</v>
      </c>
      <c r="E90" s="4">
        <v>1705.73</v>
      </c>
      <c r="F90" s="4">
        <v>22546.47</v>
      </c>
    </row>
    <row r="91" spans="1:6">
      <c r="A91" s="3">
        <v>13212</v>
      </c>
      <c r="B91" s="3" t="s">
        <v>98</v>
      </c>
      <c r="C91" s="4">
        <v>119244.82</v>
      </c>
      <c r="D91" s="5">
        <v>1</v>
      </c>
      <c r="E91" s="5">
        <v>0</v>
      </c>
      <c r="F91" s="4">
        <v>119245.82</v>
      </c>
    </row>
    <row r="92" spans="1:6" ht="30">
      <c r="A92" s="3">
        <v>13214</v>
      </c>
      <c r="B92" s="3" t="s">
        <v>100</v>
      </c>
      <c r="C92" s="4">
        <v>40443.449999999997</v>
      </c>
      <c r="D92" s="4">
        <v>2794.98</v>
      </c>
      <c r="E92" s="4">
        <v>3040.9</v>
      </c>
      <c r="F92" s="4">
        <v>40197.53</v>
      </c>
    </row>
    <row r="93" spans="1:6" ht="30">
      <c r="A93" s="3">
        <v>13215</v>
      </c>
      <c r="B93" s="3" t="s">
        <v>101</v>
      </c>
      <c r="C93" s="4">
        <v>7791597.7800000003</v>
      </c>
      <c r="D93" s="4">
        <v>211517727.12</v>
      </c>
      <c r="E93" s="4">
        <v>210070485.34999999</v>
      </c>
      <c r="F93" s="4">
        <v>9238839.5500000007</v>
      </c>
    </row>
    <row r="94" spans="1:6">
      <c r="A94" s="3">
        <v>13216</v>
      </c>
      <c r="B94" s="3" t="s">
        <v>102</v>
      </c>
      <c r="C94" s="4">
        <v>27554.44</v>
      </c>
      <c r="D94" s="5">
        <v>0</v>
      </c>
      <c r="E94" s="5">
        <v>0</v>
      </c>
      <c r="F94" s="4">
        <v>27554.44</v>
      </c>
    </row>
    <row r="95" spans="1:6" ht="30">
      <c r="A95" s="3">
        <v>13257</v>
      </c>
      <c r="B95" s="3" t="s">
        <v>113</v>
      </c>
      <c r="C95" s="4">
        <v>17592.830000000002</v>
      </c>
      <c r="D95" s="5">
        <v>0</v>
      </c>
      <c r="E95" s="5">
        <v>0</v>
      </c>
      <c r="F95" s="4">
        <v>17592.830000000002</v>
      </c>
    </row>
    <row r="96" spans="1:6">
      <c r="A96" s="3">
        <v>13278</v>
      </c>
      <c r="B96" s="3" t="s">
        <v>117</v>
      </c>
      <c r="C96" s="4">
        <v>1284553.94</v>
      </c>
      <c r="D96" s="4">
        <v>714016480.02999997</v>
      </c>
      <c r="E96" s="4">
        <v>712868043.40999997</v>
      </c>
      <c r="F96" s="4">
        <v>2432990.56</v>
      </c>
    </row>
    <row r="97" spans="1:6">
      <c r="A97" s="3">
        <v>13302</v>
      </c>
      <c r="B97" s="3" t="s">
        <v>121</v>
      </c>
      <c r="C97" s="4">
        <v>8953.66</v>
      </c>
      <c r="D97" s="5">
        <v>0</v>
      </c>
      <c r="E97" s="5">
        <v>0</v>
      </c>
      <c r="F97" s="4">
        <v>8953.66</v>
      </c>
    </row>
    <row r="98" spans="1:6">
      <c r="A98" s="3">
        <v>13304</v>
      </c>
      <c r="B98" s="3" t="s">
        <v>122</v>
      </c>
      <c r="C98" s="4">
        <v>3302153.22</v>
      </c>
      <c r="D98" s="4">
        <v>534538631.19</v>
      </c>
      <c r="E98" s="4">
        <v>528771876.02999997</v>
      </c>
      <c r="F98" s="4">
        <v>9068908.3800000008</v>
      </c>
    </row>
    <row r="99" spans="1:6" ht="30">
      <c r="A99" s="3">
        <v>13305</v>
      </c>
      <c r="B99" s="3" t="s">
        <v>123</v>
      </c>
      <c r="C99" s="4">
        <v>23880857.329999998</v>
      </c>
      <c r="D99" s="4">
        <v>190737710.13999999</v>
      </c>
      <c r="E99" s="4">
        <v>121854683.42</v>
      </c>
      <c r="F99" s="4">
        <v>92763884.049999997</v>
      </c>
    </row>
    <row r="100" spans="1:6">
      <c r="A100" s="3">
        <v>13306</v>
      </c>
      <c r="B100" s="3" t="s">
        <v>124</v>
      </c>
      <c r="C100" s="4">
        <v>1575240.38</v>
      </c>
      <c r="D100" s="4">
        <v>993177815.46000004</v>
      </c>
      <c r="E100" s="4">
        <v>991958153.89999998</v>
      </c>
      <c r="F100" s="4">
        <v>2794901.94</v>
      </c>
    </row>
    <row r="101" spans="1:6">
      <c r="A101" s="3">
        <v>13310</v>
      </c>
      <c r="B101" s="3" t="s">
        <v>125</v>
      </c>
      <c r="C101" s="5">
        <v>0</v>
      </c>
      <c r="D101" s="4">
        <v>121412379.2</v>
      </c>
      <c r="E101" s="4">
        <v>121126614.12</v>
      </c>
      <c r="F101" s="4">
        <v>285765.08</v>
      </c>
    </row>
    <row r="102" spans="1:6">
      <c r="A102" s="3">
        <v>13321</v>
      </c>
      <c r="B102" s="3" t="s">
        <v>126</v>
      </c>
      <c r="C102" s="4">
        <v>20393.8</v>
      </c>
      <c r="D102" s="5">
        <v>1.57</v>
      </c>
      <c r="E102" s="5">
        <v>0</v>
      </c>
      <c r="F102" s="4">
        <v>20395.37</v>
      </c>
    </row>
    <row r="103" spans="1:6">
      <c r="A103" s="3">
        <v>13377</v>
      </c>
      <c r="B103" s="3" t="s">
        <v>153</v>
      </c>
      <c r="C103" s="4">
        <v>20000</v>
      </c>
      <c r="D103" s="4">
        <v>2948844299.4099998</v>
      </c>
      <c r="E103" s="4">
        <v>2948812758.0799999</v>
      </c>
      <c r="F103" s="4">
        <v>51541.33</v>
      </c>
    </row>
    <row r="104" spans="1:6" ht="30">
      <c r="A104" s="3">
        <v>13378</v>
      </c>
      <c r="B104" s="3" t="s">
        <v>154</v>
      </c>
      <c r="C104" s="5">
        <v>0</v>
      </c>
      <c r="D104" s="4">
        <v>334662735.41000003</v>
      </c>
      <c r="E104" s="4">
        <v>334637579.14999998</v>
      </c>
      <c r="F104" s="4">
        <v>25156.26</v>
      </c>
    </row>
    <row r="105" spans="1:6">
      <c r="A105" s="3">
        <v>13415</v>
      </c>
      <c r="B105" s="3" t="s">
        <v>166</v>
      </c>
      <c r="C105" s="4">
        <v>24127.99</v>
      </c>
      <c r="D105" s="4">
        <v>7778116.7300000004</v>
      </c>
      <c r="E105" s="4">
        <v>7778116.7300000004</v>
      </c>
      <c r="F105" s="4">
        <v>24127.99</v>
      </c>
    </row>
    <row r="106" spans="1:6" ht="30">
      <c r="A106" s="3">
        <v>13457</v>
      </c>
      <c r="B106" s="3" t="s">
        <v>183</v>
      </c>
      <c r="C106" s="5">
        <v>0</v>
      </c>
      <c r="D106" s="4">
        <v>173622066.99000001</v>
      </c>
      <c r="E106" s="4">
        <v>75416.31</v>
      </c>
      <c r="F106" s="4">
        <v>173546650.68000001</v>
      </c>
    </row>
    <row r="107" spans="1:6">
      <c r="A107" s="3"/>
      <c r="B107" s="3"/>
      <c r="C107" s="4"/>
      <c r="D107" s="4"/>
      <c r="E107" s="4"/>
      <c r="F107" s="10">
        <f>SUM(F61:F106)</f>
        <v>422820861.98000002</v>
      </c>
    </row>
    <row r="108" spans="1:6">
      <c r="A108" s="11" t="s">
        <v>1182</v>
      </c>
      <c r="B108" s="12"/>
      <c r="C108" s="13"/>
      <c r="D108" s="13"/>
      <c r="E108" s="13"/>
      <c r="F108" s="13"/>
    </row>
    <row r="109" spans="1:6">
      <c r="A109" s="3">
        <v>13456</v>
      </c>
      <c r="B109" s="3" t="s">
        <v>182</v>
      </c>
      <c r="C109" s="4">
        <v>79608127.489999995</v>
      </c>
      <c r="D109" s="4">
        <v>827669601.62</v>
      </c>
      <c r="E109" s="4">
        <v>844632929.11000001</v>
      </c>
      <c r="F109" s="4">
        <v>62644800</v>
      </c>
    </row>
    <row r="110" spans="1:6" ht="30">
      <c r="A110" s="3">
        <v>13543</v>
      </c>
      <c r="B110" s="3" t="s">
        <v>205</v>
      </c>
      <c r="C110" s="4">
        <v>25607094.16</v>
      </c>
      <c r="D110" s="4">
        <v>552519.15</v>
      </c>
      <c r="E110" s="4">
        <v>20608563.25</v>
      </c>
      <c r="F110" s="4">
        <v>5551050.0599999996</v>
      </c>
    </row>
    <row r="111" spans="1:6">
      <c r="A111" s="3">
        <v>13545</v>
      </c>
      <c r="B111" s="3" t="s">
        <v>206</v>
      </c>
      <c r="C111" s="4">
        <v>18501324.949999999</v>
      </c>
      <c r="D111" s="4">
        <v>14862271.460000001</v>
      </c>
      <c r="E111" s="4">
        <v>33363596.41</v>
      </c>
      <c r="F111" s="5">
        <v>0</v>
      </c>
    </row>
    <row r="112" spans="1:6">
      <c r="A112" s="3">
        <v>13548</v>
      </c>
      <c r="B112" s="3" t="s">
        <v>209</v>
      </c>
      <c r="C112" s="4">
        <v>20739426.5</v>
      </c>
      <c r="D112" s="4">
        <v>115376162.27</v>
      </c>
      <c r="E112" s="4">
        <v>136115588.77000001</v>
      </c>
      <c r="F112" s="5">
        <v>0</v>
      </c>
    </row>
    <row r="113" spans="1:8" ht="30">
      <c r="A113" s="3">
        <v>13549</v>
      </c>
      <c r="B113" s="3" t="s">
        <v>210</v>
      </c>
      <c r="C113" s="4">
        <v>29916276.16</v>
      </c>
      <c r="D113" s="4">
        <v>36796215.619999997</v>
      </c>
      <c r="E113" s="4">
        <v>58967076.869999997</v>
      </c>
      <c r="F113" s="4">
        <v>7745414.9100000001</v>
      </c>
    </row>
    <row r="114" spans="1:8">
      <c r="A114" s="3">
        <v>13552</v>
      </c>
      <c r="B114" s="3" t="s">
        <v>213</v>
      </c>
      <c r="C114" s="5">
        <v>0</v>
      </c>
      <c r="D114" s="4">
        <v>1488155729.79</v>
      </c>
      <c r="E114" s="4">
        <v>1470772834.45</v>
      </c>
      <c r="F114" s="4">
        <v>17382895.34</v>
      </c>
    </row>
    <row r="115" spans="1:8" ht="30">
      <c r="A115" s="3">
        <v>13553</v>
      </c>
      <c r="B115" s="3" t="s">
        <v>214</v>
      </c>
      <c r="C115" s="5">
        <v>0</v>
      </c>
      <c r="D115" s="4">
        <v>191374622.19999999</v>
      </c>
      <c r="E115" s="4">
        <v>146995703.15000001</v>
      </c>
      <c r="F115" s="4">
        <v>44378919.049999997</v>
      </c>
    </row>
    <row r="116" spans="1:8">
      <c r="A116" s="3">
        <v>13554</v>
      </c>
      <c r="B116" s="3" t="s">
        <v>215</v>
      </c>
      <c r="C116" s="5">
        <v>0</v>
      </c>
      <c r="D116" s="4">
        <v>410921428.64999998</v>
      </c>
      <c r="E116" s="4">
        <v>91737.67</v>
      </c>
      <c r="F116" s="4">
        <v>410829690.98000002</v>
      </c>
    </row>
    <row r="117" spans="1:8">
      <c r="A117" s="3"/>
      <c r="B117" s="3"/>
      <c r="C117" s="5"/>
      <c r="D117" s="4"/>
      <c r="E117" s="4"/>
      <c r="F117" s="10">
        <f>SUM(F109:F116)</f>
        <v>548532770.34000003</v>
      </c>
    </row>
    <row r="118" spans="1:8">
      <c r="A118" s="11" t="s">
        <v>1183</v>
      </c>
      <c r="B118" s="12"/>
      <c r="C118" s="14"/>
      <c r="D118" s="13"/>
      <c r="E118" s="13"/>
      <c r="F118" s="13"/>
    </row>
    <row r="119" spans="1:8" ht="30">
      <c r="A119" s="3">
        <v>13123</v>
      </c>
      <c r="B119" s="3" t="s">
        <v>75</v>
      </c>
      <c r="C119" s="4">
        <v>22236294.280000001</v>
      </c>
      <c r="D119" s="4">
        <v>11554177.27</v>
      </c>
      <c r="E119" s="4">
        <v>33707748.43</v>
      </c>
      <c r="F119" s="4">
        <v>82723.12</v>
      </c>
      <c r="H119" s="81"/>
    </row>
    <row r="120" spans="1:8">
      <c r="A120" s="3">
        <v>13141</v>
      </c>
      <c r="B120" s="3" t="s">
        <v>87</v>
      </c>
      <c r="C120" s="4">
        <v>8089.18</v>
      </c>
      <c r="D120" s="4">
        <v>1500</v>
      </c>
      <c r="E120" s="4">
        <v>9589.18</v>
      </c>
      <c r="F120" s="5">
        <v>0</v>
      </c>
      <c r="H120" s="81"/>
    </row>
    <row r="121" spans="1:8" ht="30">
      <c r="A121" s="3">
        <v>13209</v>
      </c>
      <c r="B121" s="3" t="s">
        <v>96</v>
      </c>
      <c r="C121" s="4">
        <v>45351960.700000003</v>
      </c>
      <c r="D121" s="4">
        <v>124065537.20999999</v>
      </c>
      <c r="E121" s="4">
        <v>97921880.359999999</v>
      </c>
      <c r="F121" s="4">
        <v>71495617.549999997</v>
      </c>
      <c r="H121" s="81"/>
    </row>
    <row r="122" spans="1:8">
      <c r="A122" s="3">
        <v>13213</v>
      </c>
      <c r="B122" s="3" t="s">
        <v>99</v>
      </c>
      <c r="C122" s="4">
        <v>383734.22</v>
      </c>
      <c r="D122" s="5">
        <v>0</v>
      </c>
      <c r="E122" s="5">
        <v>0</v>
      </c>
      <c r="F122" s="4">
        <v>383734.22</v>
      </c>
      <c r="H122" s="81"/>
    </row>
    <row r="123" spans="1:8">
      <c r="A123" s="3">
        <v>13220</v>
      </c>
      <c r="B123" s="3" t="s">
        <v>103</v>
      </c>
      <c r="C123" s="4">
        <v>43258.66</v>
      </c>
      <c r="D123" s="4">
        <v>1843898.15</v>
      </c>
      <c r="E123" s="4">
        <v>1867156.81</v>
      </c>
      <c r="F123" s="4">
        <v>20000</v>
      </c>
      <c r="H123" s="81"/>
    </row>
    <row r="124" spans="1:8">
      <c r="A124" s="3">
        <v>13221</v>
      </c>
      <c r="B124" s="3" t="s">
        <v>104</v>
      </c>
      <c r="C124" s="4">
        <v>415922.35</v>
      </c>
      <c r="D124" s="5">
        <v>0</v>
      </c>
      <c r="E124" s="5">
        <v>0</v>
      </c>
      <c r="F124" s="4">
        <v>415922.35</v>
      </c>
      <c r="H124" s="81"/>
    </row>
    <row r="125" spans="1:8">
      <c r="A125" s="3">
        <v>13226</v>
      </c>
      <c r="B125" s="3" t="s">
        <v>105</v>
      </c>
      <c r="C125" s="4">
        <v>22523.9</v>
      </c>
      <c r="D125" s="5">
        <v>748.13</v>
      </c>
      <c r="E125" s="4">
        <v>23272.03</v>
      </c>
      <c r="F125" s="5">
        <v>0</v>
      </c>
      <c r="H125" s="81"/>
    </row>
    <row r="126" spans="1:8">
      <c r="A126" s="3">
        <v>13227</v>
      </c>
      <c r="B126" s="3" t="s">
        <v>106</v>
      </c>
      <c r="C126" s="4">
        <v>25297</v>
      </c>
      <c r="D126" s="4">
        <v>1576949.15</v>
      </c>
      <c r="E126" s="4">
        <v>1602246.15</v>
      </c>
      <c r="F126" s="5">
        <v>0</v>
      </c>
      <c r="H126" s="81"/>
    </row>
    <row r="127" spans="1:8">
      <c r="A127" s="3">
        <v>13241</v>
      </c>
      <c r="B127" s="3" t="s">
        <v>107</v>
      </c>
      <c r="C127" s="4">
        <v>25854.38</v>
      </c>
      <c r="D127" s="4">
        <v>4125627.25</v>
      </c>
      <c r="E127" s="4">
        <v>4151481.63</v>
      </c>
      <c r="F127" s="5">
        <v>0</v>
      </c>
      <c r="H127" s="81"/>
    </row>
    <row r="128" spans="1:8">
      <c r="A128" s="3">
        <v>13242</v>
      </c>
      <c r="B128" s="3" t="s">
        <v>108</v>
      </c>
      <c r="C128" s="4">
        <v>24668.77</v>
      </c>
      <c r="D128" s="4">
        <v>9801.67</v>
      </c>
      <c r="E128" s="4">
        <v>34470.44</v>
      </c>
      <c r="F128" s="5">
        <v>0</v>
      </c>
      <c r="H128" s="81"/>
    </row>
    <row r="129" spans="1:8" ht="30">
      <c r="A129" s="3">
        <v>13244</v>
      </c>
      <c r="B129" s="3" t="s">
        <v>109</v>
      </c>
      <c r="C129" s="4">
        <v>40878.97</v>
      </c>
      <c r="D129" s="4">
        <v>32030.5</v>
      </c>
      <c r="E129" s="4">
        <v>34350.5</v>
      </c>
      <c r="F129" s="4">
        <v>38558.97</v>
      </c>
      <c r="H129" s="81"/>
    </row>
    <row r="130" spans="1:8">
      <c r="A130" s="3">
        <v>13250</v>
      </c>
      <c r="B130" s="3" t="s">
        <v>110</v>
      </c>
      <c r="C130" s="4">
        <v>25506.36</v>
      </c>
      <c r="D130" s="4">
        <v>2680088.6800000002</v>
      </c>
      <c r="E130" s="4">
        <v>2705595.04</v>
      </c>
      <c r="F130" s="5">
        <v>0</v>
      </c>
      <c r="H130" s="81"/>
    </row>
    <row r="131" spans="1:8">
      <c r="A131" s="3">
        <v>13251</v>
      </c>
      <c r="B131" s="3" t="s">
        <v>111</v>
      </c>
      <c r="C131" s="4">
        <v>22308.91</v>
      </c>
      <c r="D131" s="4">
        <v>65717.02</v>
      </c>
      <c r="E131" s="4">
        <v>88025.93</v>
      </c>
      <c r="F131" s="5">
        <v>0</v>
      </c>
      <c r="H131" s="81"/>
    </row>
    <row r="132" spans="1:8">
      <c r="A132" s="3">
        <v>13253</v>
      </c>
      <c r="B132" s="3" t="s">
        <v>112</v>
      </c>
      <c r="C132" s="4">
        <v>29519.89</v>
      </c>
      <c r="D132" s="5">
        <v>0</v>
      </c>
      <c r="E132" s="5">
        <v>0</v>
      </c>
      <c r="F132" s="4">
        <v>29519.89</v>
      </c>
      <c r="H132" s="81"/>
    </row>
    <row r="133" spans="1:8">
      <c r="A133" s="3">
        <v>13269</v>
      </c>
      <c r="B133" s="3" t="s">
        <v>114</v>
      </c>
      <c r="C133" s="4">
        <v>22014.15</v>
      </c>
      <c r="D133" s="4">
        <v>6799240.1100000003</v>
      </c>
      <c r="E133" s="4">
        <v>6821254.2599999998</v>
      </c>
      <c r="F133" s="5">
        <v>0</v>
      </c>
      <c r="H133" s="81"/>
    </row>
    <row r="134" spans="1:8">
      <c r="A134" s="3">
        <v>13270</v>
      </c>
      <c r="B134" s="3" t="s">
        <v>115</v>
      </c>
      <c r="C134" s="4">
        <v>27474.62</v>
      </c>
      <c r="D134" s="4">
        <v>784322.19</v>
      </c>
      <c r="E134" s="4">
        <v>811796.81</v>
      </c>
      <c r="F134" s="5">
        <v>0</v>
      </c>
      <c r="H134" s="81"/>
    </row>
    <row r="135" spans="1:8">
      <c r="A135" s="3">
        <v>13271</v>
      </c>
      <c r="B135" s="3" t="s">
        <v>116</v>
      </c>
      <c r="C135" s="4">
        <v>15971.58</v>
      </c>
      <c r="D135" s="5">
        <v>0</v>
      </c>
      <c r="E135" s="5">
        <v>0</v>
      </c>
      <c r="F135" s="4">
        <v>15971.58</v>
      </c>
      <c r="H135" s="81"/>
    </row>
    <row r="136" spans="1:8">
      <c r="A136" s="3">
        <v>13288</v>
      </c>
      <c r="B136" s="3" t="s">
        <v>118</v>
      </c>
      <c r="C136" s="4">
        <v>1498315.98</v>
      </c>
      <c r="D136" s="4">
        <v>12759.4</v>
      </c>
      <c r="E136" s="5">
        <v>0</v>
      </c>
      <c r="F136" s="4">
        <v>1511075.38</v>
      </c>
      <c r="H136" s="81"/>
    </row>
    <row r="137" spans="1:8">
      <c r="A137" s="3">
        <v>13293</v>
      </c>
      <c r="B137" s="3" t="s">
        <v>119</v>
      </c>
      <c r="C137" s="4">
        <v>20108.939999999999</v>
      </c>
      <c r="D137" s="4">
        <v>3891569.14</v>
      </c>
      <c r="E137" s="4">
        <v>3911678.08</v>
      </c>
      <c r="F137" s="5">
        <v>0</v>
      </c>
      <c r="H137" s="81"/>
    </row>
    <row r="138" spans="1:8">
      <c r="A138" s="3">
        <v>13294</v>
      </c>
      <c r="B138" s="3" t="s">
        <v>120</v>
      </c>
      <c r="C138" s="4">
        <v>25586.67</v>
      </c>
      <c r="D138" s="5">
        <v>124.31</v>
      </c>
      <c r="E138" s="5">
        <v>0</v>
      </c>
      <c r="F138" s="4">
        <v>25710.98</v>
      </c>
      <c r="H138" s="81"/>
    </row>
    <row r="139" spans="1:8" ht="30">
      <c r="A139" s="3">
        <v>13323</v>
      </c>
      <c r="B139" s="3" t="s">
        <v>127</v>
      </c>
      <c r="C139" s="4">
        <v>255290.11</v>
      </c>
      <c r="D139" s="4">
        <v>1551.19</v>
      </c>
      <c r="E139" s="5">
        <v>0</v>
      </c>
      <c r="F139" s="4">
        <v>256841.3</v>
      </c>
      <c r="H139" s="81"/>
    </row>
    <row r="140" spans="1:8">
      <c r="A140" s="3">
        <v>13327</v>
      </c>
      <c r="B140" s="3" t="s">
        <v>128</v>
      </c>
      <c r="C140" s="4">
        <v>30744.37</v>
      </c>
      <c r="D140" s="4">
        <v>234240.42</v>
      </c>
      <c r="E140" s="4">
        <v>264984.78999999998</v>
      </c>
      <c r="F140" s="5">
        <v>0</v>
      </c>
      <c r="H140" s="81"/>
    </row>
    <row r="141" spans="1:8">
      <c r="A141" s="3">
        <v>13328</v>
      </c>
      <c r="B141" s="3" t="s">
        <v>129</v>
      </c>
      <c r="C141" s="4">
        <v>303915.95</v>
      </c>
      <c r="D141" s="4">
        <v>4777571.05</v>
      </c>
      <c r="E141" s="4">
        <v>5081487</v>
      </c>
      <c r="F141" s="5">
        <v>0</v>
      </c>
      <c r="H141" s="81"/>
    </row>
    <row r="142" spans="1:8">
      <c r="A142" s="3">
        <v>13331</v>
      </c>
      <c r="B142" s="3" t="s">
        <v>130</v>
      </c>
      <c r="C142" s="4">
        <v>25263.91</v>
      </c>
      <c r="D142" s="4">
        <v>847469.85</v>
      </c>
      <c r="E142" s="4">
        <v>849165.43</v>
      </c>
      <c r="F142" s="4">
        <v>23568.33</v>
      </c>
      <c r="H142" s="81"/>
    </row>
    <row r="143" spans="1:8">
      <c r="A143" s="3">
        <v>13337</v>
      </c>
      <c r="B143" s="3" t="s">
        <v>131</v>
      </c>
      <c r="C143" s="4">
        <v>3808729.69</v>
      </c>
      <c r="D143" s="5">
        <v>577.70000000000005</v>
      </c>
      <c r="E143" s="5">
        <v>0</v>
      </c>
      <c r="F143" s="4">
        <v>3809307.39</v>
      </c>
      <c r="H143" s="81"/>
    </row>
    <row r="144" spans="1:8" ht="30">
      <c r="A144" s="3">
        <v>13338</v>
      </c>
      <c r="B144" s="3" t="s">
        <v>132</v>
      </c>
      <c r="C144" s="4">
        <v>15002.35</v>
      </c>
      <c r="D144" s="5">
        <v>2.0499999999999998</v>
      </c>
      <c r="E144" s="5">
        <v>1.79</v>
      </c>
      <c r="F144" s="4">
        <v>15002.61</v>
      </c>
      <c r="H144" s="81"/>
    </row>
    <row r="145" spans="1:8">
      <c r="A145" s="3">
        <v>13345</v>
      </c>
      <c r="B145" s="3" t="s">
        <v>133</v>
      </c>
      <c r="C145" s="4">
        <v>106939.25</v>
      </c>
      <c r="D145" s="5">
        <v>649.79999999999995</v>
      </c>
      <c r="E145" s="5">
        <v>0</v>
      </c>
      <c r="F145" s="4">
        <v>107589.05</v>
      </c>
      <c r="H145" s="81"/>
    </row>
    <row r="146" spans="1:8">
      <c r="A146" s="3">
        <v>13347</v>
      </c>
      <c r="B146" s="3" t="s">
        <v>134</v>
      </c>
      <c r="C146" s="5">
        <v>0</v>
      </c>
      <c r="D146" s="5">
        <v>53.98</v>
      </c>
      <c r="E146" s="5">
        <v>53.98</v>
      </c>
      <c r="F146" s="5">
        <v>0</v>
      </c>
      <c r="H146" s="81"/>
    </row>
    <row r="147" spans="1:8">
      <c r="A147" s="3">
        <v>13348</v>
      </c>
      <c r="B147" s="3" t="s">
        <v>135</v>
      </c>
      <c r="C147" s="4">
        <v>26738.03</v>
      </c>
      <c r="D147" s="4">
        <v>2207004.33</v>
      </c>
      <c r="E147" s="4">
        <v>2233742.36</v>
      </c>
      <c r="F147" s="5">
        <v>0</v>
      </c>
      <c r="H147" s="81"/>
    </row>
    <row r="148" spans="1:8">
      <c r="A148" s="3">
        <v>13353</v>
      </c>
      <c r="B148" s="3" t="s">
        <v>136</v>
      </c>
      <c r="C148" s="4">
        <v>4152013.23</v>
      </c>
      <c r="D148" s="4">
        <v>34941.03</v>
      </c>
      <c r="E148" s="4">
        <v>52912.88</v>
      </c>
      <c r="F148" s="4">
        <v>4134041.38</v>
      </c>
      <c r="H148" s="81"/>
    </row>
    <row r="149" spans="1:8" ht="30">
      <c r="A149" s="3">
        <v>13354</v>
      </c>
      <c r="B149" s="3" t="s">
        <v>137</v>
      </c>
      <c r="C149" s="4">
        <v>20209.16</v>
      </c>
      <c r="D149" s="5">
        <v>98.19</v>
      </c>
      <c r="E149" s="5">
        <v>0</v>
      </c>
      <c r="F149" s="4">
        <v>20307.349999999999</v>
      </c>
      <c r="H149" s="81"/>
    </row>
    <row r="150" spans="1:8" ht="30">
      <c r="A150" s="3">
        <v>13360</v>
      </c>
      <c r="B150" s="3" t="s">
        <v>138</v>
      </c>
      <c r="C150" s="4">
        <v>15000</v>
      </c>
      <c r="D150" s="5">
        <v>0</v>
      </c>
      <c r="E150" s="5">
        <v>0</v>
      </c>
      <c r="F150" s="4">
        <v>15000</v>
      </c>
      <c r="H150" s="81"/>
    </row>
    <row r="151" spans="1:8">
      <c r="A151" s="3">
        <v>13361</v>
      </c>
      <c r="B151" s="3" t="s">
        <v>139</v>
      </c>
      <c r="C151" s="4">
        <v>55341.54</v>
      </c>
      <c r="D151" s="4">
        <v>107572490.15000001</v>
      </c>
      <c r="E151" s="4">
        <v>107627831.69</v>
      </c>
      <c r="F151" s="5">
        <v>0</v>
      </c>
      <c r="H151" s="81"/>
    </row>
    <row r="152" spans="1:8">
      <c r="A152" s="3">
        <v>13362</v>
      </c>
      <c r="B152" s="3" t="s">
        <v>140</v>
      </c>
      <c r="C152" s="4">
        <v>41877.32</v>
      </c>
      <c r="D152" s="4">
        <v>83988829.900000006</v>
      </c>
      <c r="E152" s="4">
        <v>84030707.219999999</v>
      </c>
      <c r="F152" s="5">
        <v>0</v>
      </c>
      <c r="H152" s="81"/>
    </row>
    <row r="153" spans="1:8" ht="45">
      <c r="A153" s="3">
        <v>13363</v>
      </c>
      <c r="B153" s="3" t="s">
        <v>141</v>
      </c>
      <c r="C153" s="4">
        <v>1483491.32</v>
      </c>
      <c r="D153" s="4">
        <v>1595401.9</v>
      </c>
      <c r="E153" s="4">
        <v>3030532.49</v>
      </c>
      <c r="F153" s="4">
        <v>48360.73</v>
      </c>
      <c r="H153" s="81"/>
    </row>
    <row r="154" spans="1:8">
      <c r="A154" s="3">
        <v>13364</v>
      </c>
      <c r="B154" s="3" t="s">
        <v>142</v>
      </c>
      <c r="C154" s="4">
        <v>120783.93</v>
      </c>
      <c r="D154" s="5">
        <v>49.02</v>
      </c>
      <c r="E154" s="4">
        <v>120832.95</v>
      </c>
      <c r="F154" s="5">
        <v>0</v>
      </c>
      <c r="H154" s="81"/>
    </row>
    <row r="155" spans="1:8">
      <c r="A155" s="3">
        <v>13365</v>
      </c>
      <c r="B155" s="3" t="s">
        <v>143</v>
      </c>
      <c r="C155" s="4">
        <v>21450647.32</v>
      </c>
      <c r="D155" s="4">
        <v>35006.400000000001</v>
      </c>
      <c r="E155" s="4">
        <v>21485653.719999999</v>
      </c>
      <c r="F155" s="5">
        <v>0</v>
      </c>
      <c r="H155" s="81"/>
    </row>
    <row r="156" spans="1:8" ht="30">
      <c r="A156" s="3">
        <v>13366</v>
      </c>
      <c r="B156" s="3" t="s">
        <v>144</v>
      </c>
      <c r="C156" s="4">
        <v>20094.2</v>
      </c>
      <c r="D156" s="5">
        <v>97.63</v>
      </c>
      <c r="E156" s="5">
        <v>0</v>
      </c>
      <c r="F156" s="4">
        <v>20191.830000000002</v>
      </c>
      <c r="H156" s="81"/>
    </row>
    <row r="157" spans="1:8">
      <c r="A157" s="3">
        <v>13367</v>
      </c>
      <c r="B157" s="3" t="s">
        <v>145</v>
      </c>
      <c r="C157" s="4">
        <v>20000</v>
      </c>
      <c r="D157" s="5">
        <v>1</v>
      </c>
      <c r="E157" s="5">
        <v>0</v>
      </c>
      <c r="F157" s="4">
        <v>20001</v>
      </c>
      <c r="H157" s="81"/>
    </row>
    <row r="158" spans="1:8">
      <c r="A158" s="3">
        <v>13368</v>
      </c>
      <c r="B158" s="3" t="s">
        <v>146</v>
      </c>
      <c r="C158" s="4">
        <v>74229.56</v>
      </c>
      <c r="D158" s="5">
        <v>27.42</v>
      </c>
      <c r="E158" s="4">
        <v>74256.98</v>
      </c>
      <c r="F158" s="5">
        <v>0</v>
      </c>
      <c r="H158" s="81"/>
    </row>
    <row r="159" spans="1:8" ht="30">
      <c r="A159" s="3">
        <v>13369</v>
      </c>
      <c r="B159" s="3" t="s">
        <v>147</v>
      </c>
      <c r="C159" s="4">
        <v>20084.22</v>
      </c>
      <c r="D159" s="5">
        <v>97.57</v>
      </c>
      <c r="E159" s="5">
        <v>0</v>
      </c>
      <c r="F159" s="4">
        <v>20181.79</v>
      </c>
      <c r="H159" s="81"/>
    </row>
    <row r="160" spans="1:8">
      <c r="A160" s="3">
        <v>13371</v>
      </c>
      <c r="B160" s="3" t="s">
        <v>148</v>
      </c>
      <c r="C160" s="5">
        <v>0</v>
      </c>
      <c r="D160" s="5">
        <v>11.22</v>
      </c>
      <c r="E160" s="5">
        <v>11.22</v>
      </c>
      <c r="F160" s="5">
        <v>0</v>
      </c>
      <c r="H160" s="81"/>
    </row>
    <row r="161" spans="1:8" ht="30">
      <c r="A161" s="3">
        <v>13373</v>
      </c>
      <c r="B161" s="3" t="s">
        <v>149</v>
      </c>
      <c r="C161" s="4">
        <v>63851.519999999997</v>
      </c>
      <c r="D161" s="5">
        <v>150.55000000000001</v>
      </c>
      <c r="E161" s="4">
        <v>64002.07</v>
      </c>
      <c r="F161" s="5">
        <v>0</v>
      </c>
      <c r="H161" s="81"/>
    </row>
    <row r="162" spans="1:8">
      <c r="A162" s="3">
        <v>13374</v>
      </c>
      <c r="B162" s="3" t="s">
        <v>150</v>
      </c>
      <c r="C162" s="4">
        <v>1002052.67</v>
      </c>
      <c r="D162" s="4">
        <v>2794.36</v>
      </c>
      <c r="E162" s="4">
        <v>1004847.03</v>
      </c>
      <c r="F162" s="5">
        <v>0</v>
      </c>
      <c r="H162" s="81"/>
    </row>
    <row r="163" spans="1:8">
      <c r="A163" s="3">
        <v>13375</v>
      </c>
      <c r="B163" s="3" t="s">
        <v>151</v>
      </c>
      <c r="C163" s="4">
        <v>20000</v>
      </c>
      <c r="D163" s="4">
        <v>1303519609.6900001</v>
      </c>
      <c r="E163" s="4">
        <v>1303501333.4200001</v>
      </c>
      <c r="F163" s="4">
        <v>38276.269999999997</v>
      </c>
      <c r="H163" s="81"/>
    </row>
    <row r="164" spans="1:8">
      <c r="A164" s="3">
        <v>13376</v>
      </c>
      <c r="B164" s="3" t="s">
        <v>152</v>
      </c>
      <c r="C164" s="4">
        <v>20000</v>
      </c>
      <c r="D164" s="4">
        <v>224618279.52000001</v>
      </c>
      <c r="E164" s="4">
        <v>224611618.56</v>
      </c>
      <c r="F164" s="4">
        <v>26660.959999999999</v>
      </c>
      <c r="H164" s="81"/>
    </row>
    <row r="165" spans="1:8">
      <c r="A165" s="3">
        <v>13379</v>
      </c>
      <c r="B165" s="3" t="s">
        <v>155</v>
      </c>
      <c r="C165" s="5">
        <v>0</v>
      </c>
      <c r="D165" s="4">
        <v>20086.13</v>
      </c>
      <c r="E165" s="5">
        <v>0</v>
      </c>
      <c r="F165" s="4">
        <v>20086.13</v>
      </c>
      <c r="H165" s="81"/>
    </row>
    <row r="166" spans="1:8">
      <c r="A166" s="3">
        <v>13380</v>
      </c>
      <c r="B166" s="3" t="s">
        <v>156</v>
      </c>
      <c r="C166" s="5">
        <v>0</v>
      </c>
      <c r="D166" s="4">
        <v>7040892.2800000003</v>
      </c>
      <c r="E166" s="4">
        <v>7040892.2800000003</v>
      </c>
      <c r="F166" s="5">
        <v>0</v>
      </c>
      <c r="H166" s="81"/>
    </row>
    <row r="167" spans="1:8">
      <c r="A167" s="3">
        <v>13381</v>
      </c>
      <c r="B167" s="3" t="s">
        <v>157</v>
      </c>
      <c r="C167" s="5">
        <v>0</v>
      </c>
      <c r="D167" s="4">
        <v>8844593.1500000004</v>
      </c>
      <c r="E167" s="4">
        <v>8520020</v>
      </c>
      <c r="F167" s="4">
        <v>324573.15000000002</v>
      </c>
      <c r="H167" s="81"/>
    </row>
    <row r="168" spans="1:8">
      <c r="A168" s="3">
        <v>13382</v>
      </c>
      <c r="B168" s="3" t="s">
        <v>158</v>
      </c>
      <c r="C168" s="5">
        <v>0</v>
      </c>
      <c r="D168" s="4">
        <v>44051086.020000003</v>
      </c>
      <c r="E168" s="4">
        <v>21015722.420000002</v>
      </c>
      <c r="F168" s="4">
        <v>23035363.600000001</v>
      </c>
      <c r="H168" s="81"/>
    </row>
    <row r="169" spans="1:8">
      <c r="A169" s="3">
        <v>13401</v>
      </c>
      <c r="B169" s="3" t="s">
        <v>159</v>
      </c>
      <c r="C169" s="4">
        <v>1277263.77</v>
      </c>
      <c r="D169" s="5">
        <v>0</v>
      </c>
      <c r="E169" s="4">
        <v>1277263.77</v>
      </c>
      <c r="F169" s="5">
        <v>0</v>
      </c>
      <c r="H169" s="81"/>
    </row>
    <row r="170" spans="1:8">
      <c r="A170" s="3">
        <v>13402</v>
      </c>
      <c r="B170" s="3" t="s">
        <v>160</v>
      </c>
      <c r="C170" s="5">
        <v>733.28</v>
      </c>
      <c r="D170" s="5">
        <v>1</v>
      </c>
      <c r="E170" s="5">
        <v>734.28</v>
      </c>
      <c r="F170" s="5">
        <v>0</v>
      </c>
      <c r="H170" s="81"/>
    </row>
    <row r="171" spans="1:8">
      <c r="A171" s="3">
        <v>13406</v>
      </c>
      <c r="B171" s="3" t="s">
        <v>161</v>
      </c>
      <c r="C171" s="4">
        <v>26999.02</v>
      </c>
      <c r="D171" s="4">
        <v>102385.5</v>
      </c>
      <c r="E171" s="4">
        <v>129384.52</v>
      </c>
      <c r="F171" s="5">
        <v>0</v>
      </c>
      <c r="H171" s="81"/>
    </row>
    <row r="172" spans="1:8">
      <c r="A172" s="3">
        <v>13408</v>
      </c>
      <c r="B172" s="3" t="s">
        <v>162</v>
      </c>
      <c r="C172" s="4">
        <v>1007545.59</v>
      </c>
      <c r="D172" s="4">
        <v>8580.1</v>
      </c>
      <c r="E172" s="5">
        <v>0</v>
      </c>
      <c r="F172" s="4">
        <v>1016125.69</v>
      </c>
      <c r="H172" s="81"/>
    </row>
    <row r="173" spans="1:8">
      <c r="A173" s="3">
        <v>13412</v>
      </c>
      <c r="B173" s="3" t="s">
        <v>163</v>
      </c>
      <c r="C173" s="4">
        <v>26438.76</v>
      </c>
      <c r="D173" s="4">
        <v>30650.76</v>
      </c>
      <c r="E173" s="4">
        <v>57089.52</v>
      </c>
      <c r="F173" s="5">
        <v>0</v>
      </c>
      <c r="H173" s="81"/>
    </row>
    <row r="174" spans="1:8">
      <c r="A174" s="3">
        <v>13413</v>
      </c>
      <c r="B174" s="3" t="s">
        <v>164</v>
      </c>
      <c r="C174" s="4">
        <v>27934.11</v>
      </c>
      <c r="D174" s="4">
        <v>4827.79</v>
      </c>
      <c r="E174" s="4">
        <v>1509.58</v>
      </c>
      <c r="F174" s="4">
        <v>31252.32</v>
      </c>
      <c r="H174" s="81"/>
    </row>
    <row r="175" spans="1:8">
      <c r="A175" s="3">
        <v>13414</v>
      </c>
      <c r="B175" s="3" t="s">
        <v>165</v>
      </c>
      <c r="C175" s="4">
        <v>2041014.27</v>
      </c>
      <c r="D175" s="4">
        <v>85238.76</v>
      </c>
      <c r="E175" s="4">
        <v>4827.79</v>
      </c>
      <c r="F175" s="4">
        <v>2121425.2400000002</v>
      </c>
      <c r="H175" s="81"/>
    </row>
    <row r="176" spans="1:8">
      <c r="A176" s="3">
        <v>13421</v>
      </c>
      <c r="B176" s="3" t="s">
        <v>167</v>
      </c>
      <c r="C176" s="4">
        <v>861439.97</v>
      </c>
      <c r="D176" s="4">
        <v>5234.3100000000004</v>
      </c>
      <c r="E176" s="5">
        <v>0</v>
      </c>
      <c r="F176" s="4">
        <v>866674.28</v>
      </c>
      <c r="H176" s="81"/>
    </row>
    <row r="177" spans="1:8">
      <c r="A177" s="3">
        <v>13423</v>
      </c>
      <c r="B177" s="3" t="s">
        <v>168</v>
      </c>
      <c r="C177" s="4">
        <v>761526.95</v>
      </c>
      <c r="D177" s="5">
        <v>0</v>
      </c>
      <c r="E177" s="5">
        <v>0</v>
      </c>
      <c r="F177" s="4">
        <v>761526.95</v>
      </c>
      <c r="H177" s="81"/>
    </row>
    <row r="178" spans="1:8">
      <c r="A178" s="3">
        <v>13425</v>
      </c>
      <c r="B178" s="3" t="s">
        <v>169</v>
      </c>
      <c r="C178" s="4">
        <v>64725.19</v>
      </c>
      <c r="D178" s="5">
        <v>393.29</v>
      </c>
      <c r="E178" s="5">
        <v>0</v>
      </c>
      <c r="F178" s="4">
        <v>65118.48</v>
      </c>
      <c r="H178" s="81"/>
    </row>
    <row r="179" spans="1:8">
      <c r="A179" s="3">
        <v>13426</v>
      </c>
      <c r="B179" s="3" t="s">
        <v>170</v>
      </c>
      <c r="C179" s="4">
        <v>1101288.68</v>
      </c>
      <c r="D179" s="4">
        <v>17169891.800000001</v>
      </c>
      <c r="E179" s="4">
        <v>22158893.18</v>
      </c>
      <c r="F179" s="4">
        <v>1132059.81</v>
      </c>
      <c r="G179" s="82"/>
      <c r="H179" s="81"/>
    </row>
    <row r="180" spans="1:8">
      <c r="A180" s="3">
        <v>13427</v>
      </c>
      <c r="B180" s="3" t="s">
        <v>171</v>
      </c>
      <c r="C180" s="4">
        <v>59496.959999999999</v>
      </c>
      <c r="D180" s="5">
        <v>0</v>
      </c>
      <c r="E180" s="5">
        <v>0</v>
      </c>
      <c r="F180" s="4">
        <v>59496.959999999999</v>
      </c>
      <c r="H180" s="81"/>
    </row>
    <row r="181" spans="1:8">
      <c r="A181" s="3">
        <v>13429</v>
      </c>
      <c r="B181" s="3" t="s">
        <v>172</v>
      </c>
      <c r="C181" s="4">
        <v>1520.29</v>
      </c>
      <c r="D181" s="4">
        <v>1043.71</v>
      </c>
      <c r="E181" s="4">
        <v>2564</v>
      </c>
      <c r="F181" s="5">
        <v>0</v>
      </c>
      <c r="H181" s="81"/>
    </row>
    <row r="182" spans="1:8">
      <c r="A182" s="3">
        <v>13430</v>
      </c>
      <c r="B182" s="3" t="s">
        <v>173</v>
      </c>
      <c r="C182" s="4">
        <v>6918831.5099999998</v>
      </c>
      <c r="D182" s="4">
        <v>430972.73</v>
      </c>
      <c r="E182" s="5">
        <v>203</v>
      </c>
      <c r="F182" s="4">
        <v>7349601.2400000002</v>
      </c>
      <c r="H182" s="81"/>
    </row>
    <row r="183" spans="1:8">
      <c r="A183" s="3">
        <v>13431</v>
      </c>
      <c r="B183" s="3" t="s">
        <v>174</v>
      </c>
      <c r="C183" s="4">
        <v>93807.57</v>
      </c>
      <c r="D183" s="4">
        <v>187616.14</v>
      </c>
      <c r="E183" s="4">
        <v>281423.71000000002</v>
      </c>
      <c r="F183" s="5">
        <v>0</v>
      </c>
      <c r="H183" s="81"/>
    </row>
    <row r="184" spans="1:8">
      <c r="A184" s="3">
        <v>13432</v>
      </c>
      <c r="B184" s="3" t="s">
        <v>175</v>
      </c>
      <c r="C184" s="5">
        <v>-17.16</v>
      </c>
      <c r="D184" s="5">
        <v>229.35</v>
      </c>
      <c r="E184" s="5">
        <v>212.19</v>
      </c>
      <c r="F184" s="5">
        <v>0</v>
      </c>
      <c r="H184" s="81"/>
    </row>
    <row r="185" spans="1:8">
      <c r="A185" s="3">
        <v>13437</v>
      </c>
      <c r="B185" s="3" t="s">
        <v>176</v>
      </c>
      <c r="C185" s="4">
        <v>17682.61</v>
      </c>
      <c r="D185" s="4">
        <v>258434.71</v>
      </c>
      <c r="E185" s="4">
        <v>276117.32</v>
      </c>
      <c r="F185" s="5">
        <v>0</v>
      </c>
      <c r="H185" s="81"/>
    </row>
    <row r="186" spans="1:8">
      <c r="A186" s="3">
        <v>13439</v>
      </c>
      <c r="B186" s="3" t="s">
        <v>177</v>
      </c>
      <c r="C186" s="4">
        <v>14829.43</v>
      </c>
      <c r="D186" s="4">
        <v>191111.57</v>
      </c>
      <c r="E186" s="4">
        <v>205941</v>
      </c>
      <c r="F186" s="5">
        <v>0</v>
      </c>
      <c r="H186" s="81"/>
    </row>
    <row r="187" spans="1:8">
      <c r="A187" s="3">
        <v>13444</v>
      </c>
      <c r="B187" s="3" t="s">
        <v>178</v>
      </c>
      <c r="C187" s="4">
        <v>13463.9</v>
      </c>
      <c r="D187" s="5">
        <v>64.510000000000005</v>
      </c>
      <c r="E187" s="4">
        <v>13528.41</v>
      </c>
      <c r="F187" s="5">
        <v>0</v>
      </c>
      <c r="H187" s="81"/>
    </row>
    <row r="188" spans="1:8">
      <c r="A188" s="3">
        <v>13445</v>
      </c>
      <c r="B188" s="3" t="s">
        <v>179</v>
      </c>
      <c r="C188" s="4">
        <v>555142.97</v>
      </c>
      <c r="D188" s="5">
        <v>0</v>
      </c>
      <c r="E188" s="5">
        <v>0</v>
      </c>
      <c r="F188" s="4">
        <v>555142.97</v>
      </c>
      <c r="H188" s="81"/>
    </row>
    <row r="189" spans="1:8">
      <c r="A189" s="3">
        <v>13449</v>
      </c>
      <c r="B189" s="3" t="s">
        <v>180</v>
      </c>
      <c r="C189" s="5">
        <v>166.23</v>
      </c>
      <c r="D189" s="5">
        <v>0</v>
      </c>
      <c r="E189" s="5">
        <v>166.23</v>
      </c>
      <c r="F189" s="5">
        <v>0</v>
      </c>
      <c r="H189" s="81"/>
    </row>
    <row r="190" spans="1:8">
      <c r="A190" s="3">
        <v>13453</v>
      </c>
      <c r="B190" s="3" t="s">
        <v>181</v>
      </c>
      <c r="C190" s="5">
        <v>28.21</v>
      </c>
      <c r="D190" s="5">
        <v>0</v>
      </c>
      <c r="E190" s="5">
        <v>28.21</v>
      </c>
      <c r="F190" s="5">
        <v>0</v>
      </c>
      <c r="H190" s="81"/>
    </row>
    <row r="191" spans="1:8">
      <c r="A191" s="3">
        <v>13478</v>
      </c>
      <c r="B191" s="3" t="s">
        <v>184</v>
      </c>
      <c r="C191" s="4">
        <v>47337.2</v>
      </c>
      <c r="D191" s="4">
        <v>54616.6</v>
      </c>
      <c r="E191" s="4">
        <v>101953.8</v>
      </c>
      <c r="F191" s="5">
        <v>0</v>
      </c>
      <c r="H191" s="81"/>
    </row>
    <row r="192" spans="1:8">
      <c r="A192" s="3">
        <v>13485</v>
      </c>
      <c r="B192" s="3" t="s">
        <v>185</v>
      </c>
      <c r="C192" s="4">
        <v>240000.03</v>
      </c>
      <c r="D192" s="5">
        <v>752.07</v>
      </c>
      <c r="E192" s="4">
        <v>240752.1</v>
      </c>
      <c r="F192" s="5">
        <v>0</v>
      </c>
      <c r="H192" s="81"/>
    </row>
    <row r="193" spans="1:8">
      <c r="A193" s="3">
        <v>13486</v>
      </c>
      <c r="B193" s="3" t="s">
        <v>186</v>
      </c>
      <c r="C193" s="4">
        <v>189951.96</v>
      </c>
      <c r="D193" s="5">
        <v>628.30999999999995</v>
      </c>
      <c r="E193" s="4">
        <v>190580.27</v>
      </c>
      <c r="F193" s="5">
        <v>0</v>
      </c>
      <c r="H193" s="81"/>
    </row>
    <row r="194" spans="1:8" ht="30">
      <c r="A194" s="3">
        <v>13487</v>
      </c>
      <c r="B194" s="3" t="s">
        <v>187</v>
      </c>
      <c r="C194" s="4">
        <v>1838031.31</v>
      </c>
      <c r="D194" s="4">
        <v>1982984.12</v>
      </c>
      <c r="E194" s="4">
        <v>1843903.15</v>
      </c>
      <c r="F194" s="4">
        <v>1977112.28</v>
      </c>
      <c r="H194" s="81"/>
    </row>
    <row r="195" spans="1:8">
      <c r="A195" s="3">
        <v>13491</v>
      </c>
      <c r="B195" s="3" t="s">
        <v>188</v>
      </c>
      <c r="C195" s="4">
        <v>783134.6</v>
      </c>
      <c r="D195" s="4">
        <v>793814.55</v>
      </c>
      <c r="E195" s="4">
        <v>1576949.15</v>
      </c>
      <c r="F195" s="5">
        <v>0</v>
      </c>
      <c r="H195" s="81"/>
    </row>
    <row r="196" spans="1:8">
      <c r="A196" s="3">
        <v>13500</v>
      </c>
      <c r="B196" s="3" t="s">
        <v>189</v>
      </c>
      <c r="C196" s="4">
        <v>9078.5300000000007</v>
      </c>
      <c r="D196" s="5">
        <v>28.98</v>
      </c>
      <c r="E196" s="4">
        <v>9107.51</v>
      </c>
      <c r="F196" s="5">
        <v>0</v>
      </c>
      <c r="H196" s="81"/>
    </row>
    <row r="197" spans="1:8">
      <c r="A197" s="3">
        <v>13501</v>
      </c>
      <c r="B197" s="3" t="s">
        <v>190</v>
      </c>
      <c r="C197" s="4">
        <v>2160008.65</v>
      </c>
      <c r="D197" s="4">
        <v>1965618.6</v>
      </c>
      <c r="E197" s="4">
        <v>4125627.25</v>
      </c>
      <c r="F197" s="5">
        <v>0</v>
      </c>
      <c r="H197" s="81"/>
    </row>
    <row r="198" spans="1:8">
      <c r="A198" s="3">
        <v>13508</v>
      </c>
      <c r="B198" s="3" t="s">
        <v>191</v>
      </c>
      <c r="C198" s="4">
        <v>64335.64</v>
      </c>
      <c r="D198" s="5">
        <v>205.36</v>
      </c>
      <c r="E198" s="4">
        <v>64541</v>
      </c>
      <c r="F198" s="5">
        <v>0</v>
      </c>
      <c r="H198" s="81"/>
    </row>
    <row r="199" spans="1:8">
      <c r="A199" s="3">
        <v>13509</v>
      </c>
      <c r="B199" s="3" t="s">
        <v>192</v>
      </c>
      <c r="C199" s="4">
        <v>1336545.23</v>
      </c>
      <c r="D199" s="4">
        <v>1343542.17</v>
      </c>
      <c r="E199" s="4">
        <v>2680087.4</v>
      </c>
      <c r="F199" s="5">
        <v>0</v>
      </c>
      <c r="H199" s="81"/>
    </row>
    <row r="200" spans="1:8">
      <c r="A200" s="3">
        <v>13511</v>
      </c>
      <c r="B200" s="3" t="s">
        <v>193</v>
      </c>
      <c r="C200" s="4">
        <v>1003148.66</v>
      </c>
      <c r="D200" s="4">
        <v>62691.59</v>
      </c>
      <c r="E200" s="5">
        <v>0</v>
      </c>
      <c r="F200" s="4">
        <v>1065840.25</v>
      </c>
      <c r="H200" s="81"/>
    </row>
    <row r="201" spans="1:8">
      <c r="A201" s="3">
        <v>13518</v>
      </c>
      <c r="B201" s="3" t="s">
        <v>194</v>
      </c>
      <c r="C201" s="4">
        <v>3398390.86</v>
      </c>
      <c r="D201" s="4">
        <v>3400846.56</v>
      </c>
      <c r="E201" s="4">
        <v>6799237.4199999999</v>
      </c>
      <c r="F201" s="5">
        <v>0</v>
      </c>
      <c r="H201" s="81"/>
    </row>
    <row r="202" spans="1:8">
      <c r="A202" s="3">
        <v>13519</v>
      </c>
      <c r="B202" s="3" t="s">
        <v>195</v>
      </c>
      <c r="C202" s="4">
        <v>781298.67</v>
      </c>
      <c r="D202" s="4">
        <v>2493.81</v>
      </c>
      <c r="E202" s="4">
        <v>783792.48</v>
      </c>
      <c r="F202" s="5">
        <v>0</v>
      </c>
      <c r="H202" s="81"/>
    </row>
    <row r="203" spans="1:8">
      <c r="A203" s="3">
        <v>13520</v>
      </c>
      <c r="B203" s="3" t="s">
        <v>196</v>
      </c>
      <c r="C203" s="4">
        <v>2564502.4500000002</v>
      </c>
      <c r="D203" s="4">
        <v>160268.53</v>
      </c>
      <c r="E203" s="5">
        <v>0</v>
      </c>
      <c r="F203" s="4">
        <v>2724770.98</v>
      </c>
      <c r="H203" s="81"/>
    </row>
    <row r="204" spans="1:8">
      <c r="A204" s="3">
        <v>13528</v>
      </c>
      <c r="B204" s="3" t="s">
        <v>197</v>
      </c>
      <c r="C204" s="4">
        <v>3870606.34</v>
      </c>
      <c r="D204" s="4">
        <v>12354.7</v>
      </c>
      <c r="E204" s="4">
        <v>3882961.04</v>
      </c>
      <c r="F204" s="5">
        <v>0</v>
      </c>
      <c r="H204" s="81"/>
    </row>
    <row r="205" spans="1:8">
      <c r="A205" s="3">
        <v>13529</v>
      </c>
      <c r="B205" s="3" t="s">
        <v>198</v>
      </c>
      <c r="C205" s="4">
        <v>496296.18</v>
      </c>
      <c r="D205" s="4">
        <v>31015.8</v>
      </c>
      <c r="E205" s="5">
        <v>0</v>
      </c>
      <c r="F205" s="4">
        <v>527311.98</v>
      </c>
      <c r="H205" s="81"/>
    </row>
    <row r="206" spans="1:8">
      <c r="A206" s="3">
        <v>13537</v>
      </c>
      <c r="B206" s="3" t="s">
        <v>200</v>
      </c>
      <c r="C206" s="4">
        <v>126443.59</v>
      </c>
      <c r="D206" s="4">
        <v>107754.25</v>
      </c>
      <c r="E206" s="4">
        <v>234197.84</v>
      </c>
      <c r="F206" s="5">
        <v>0</v>
      </c>
      <c r="H206" s="81"/>
    </row>
    <row r="207" spans="1:8">
      <c r="A207" s="3">
        <v>13538</v>
      </c>
      <c r="B207" s="3" t="s">
        <v>201</v>
      </c>
      <c r="C207" s="4">
        <v>1162787.78</v>
      </c>
      <c r="D207" s="4">
        <v>2555566.33</v>
      </c>
      <c r="E207" s="4">
        <v>3718354.11</v>
      </c>
      <c r="F207" s="5">
        <v>0</v>
      </c>
      <c r="H207" s="81"/>
    </row>
    <row r="208" spans="1:8">
      <c r="A208" s="3">
        <v>13539</v>
      </c>
      <c r="B208" s="3" t="s">
        <v>202</v>
      </c>
      <c r="C208" s="4">
        <v>2688672.53</v>
      </c>
      <c r="D208" s="4">
        <v>134878.51</v>
      </c>
      <c r="E208" s="4">
        <v>847352.5</v>
      </c>
      <c r="F208" s="4">
        <v>1976198.54</v>
      </c>
      <c r="H208" s="81"/>
    </row>
    <row r="209" spans="1:8" ht="30">
      <c r="A209" s="3">
        <v>13540</v>
      </c>
      <c r="B209" s="3" t="s">
        <v>203</v>
      </c>
      <c r="C209" s="4">
        <v>679697.34</v>
      </c>
      <c r="D209" s="4">
        <v>27261.24</v>
      </c>
      <c r="E209" s="5">
        <v>0.13</v>
      </c>
      <c r="F209" s="4">
        <v>706958.45</v>
      </c>
      <c r="H209" s="81"/>
    </row>
    <row r="210" spans="1:8">
      <c r="A210" s="3">
        <v>13541</v>
      </c>
      <c r="B210" s="3" t="s">
        <v>204</v>
      </c>
      <c r="C210" s="4">
        <v>2202744.64</v>
      </c>
      <c r="D210" s="4">
        <v>3603.99</v>
      </c>
      <c r="E210" s="4">
        <v>2206348.63</v>
      </c>
      <c r="F210" s="5">
        <v>0</v>
      </c>
      <c r="H210" s="81"/>
    </row>
    <row r="211" spans="1:8">
      <c r="A211" s="3">
        <v>13546</v>
      </c>
      <c r="B211" s="3" t="s">
        <v>207</v>
      </c>
      <c r="C211" s="4">
        <v>106489313.31</v>
      </c>
      <c r="D211" s="4">
        <v>965402.59</v>
      </c>
      <c r="E211" s="4">
        <v>107454715.90000001</v>
      </c>
      <c r="F211" s="5">
        <v>0</v>
      </c>
      <c r="H211" s="81"/>
    </row>
    <row r="212" spans="1:8">
      <c r="A212" s="3">
        <v>13547</v>
      </c>
      <c r="B212" s="3" t="s">
        <v>208</v>
      </c>
      <c r="C212" s="4">
        <v>42601529.240000002</v>
      </c>
      <c r="D212" s="4">
        <v>41308654.270000003</v>
      </c>
      <c r="E212" s="4">
        <v>83910183.510000005</v>
      </c>
      <c r="F212" s="5">
        <v>0</v>
      </c>
      <c r="H212" s="81"/>
    </row>
    <row r="213" spans="1:8">
      <c r="A213" s="3">
        <v>13550</v>
      </c>
      <c r="B213" s="3" t="s">
        <v>211</v>
      </c>
      <c r="C213" s="5">
        <v>0</v>
      </c>
      <c r="D213" s="4">
        <v>669433899.05999994</v>
      </c>
      <c r="E213" s="4">
        <v>638568523.78999996</v>
      </c>
      <c r="F213" s="4">
        <v>30865375.27</v>
      </c>
      <c r="H213" s="81"/>
    </row>
    <row r="214" spans="1:8">
      <c r="A214" s="3">
        <v>13551</v>
      </c>
      <c r="B214" s="3" t="s">
        <v>212</v>
      </c>
      <c r="C214" s="5">
        <v>0</v>
      </c>
      <c r="D214" s="4">
        <v>196650432.68000001</v>
      </c>
      <c r="E214" s="4">
        <v>35441840.979999997</v>
      </c>
      <c r="F214" s="4">
        <v>161208591.69999999</v>
      </c>
      <c r="H214" s="81"/>
    </row>
    <row r="215" spans="1:8">
      <c r="A215" s="3"/>
      <c r="B215" s="3"/>
      <c r="C215" s="4"/>
      <c r="D215" s="4"/>
      <c r="E215" s="4"/>
      <c r="F215" s="10">
        <f>SUM(F119:F214)</f>
        <v>320964770.29999995</v>
      </c>
    </row>
    <row r="216" spans="1:8">
      <c r="A216" s="11" t="s">
        <v>1184</v>
      </c>
      <c r="B216" s="12"/>
      <c r="C216" s="13"/>
      <c r="D216" s="13"/>
      <c r="E216" s="13"/>
      <c r="F216" s="14"/>
    </row>
    <row r="217" spans="1:8">
      <c r="A217" s="3">
        <v>13126</v>
      </c>
      <c r="B217" s="3" t="s">
        <v>76</v>
      </c>
      <c r="C217" s="4">
        <v>7326.19</v>
      </c>
      <c r="D217" s="4">
        <v>342622792.45999998</v>
      </c>
      <c r="E217" s="4">
        <v>342635791.38</v>
      </c>
      <c r="F217" s="4">
        <v>-5672.73</v>
      </c>
    </row>
    <row r="218" spans="1:8" ht="30">
      <c r="A218" s="3">
        <v>13146</v>
      </c>
      <c r="B218" s="3" t="s">
        <v>92</v>
      </c>
      <c r="C218" s="5">
        <v>0</v>
      </c>
      <c r="D218" s="4">
        <v>20000</v>
      </c>
      <c r="E218" s="5">
        <v>0</v>
      </c>
      <c r="F218" s="4">
        <v>20000</v>
      </c>
    </row>
    <row r="219" spans="1:8">
      <c r="A219" s="3">
        <v>13534</v>
      </c>
      <c r="B219" s="3" t="s">
        <v>199</v>
      </c>
      <c r="C219" s="4">
        <v>474255539.01999998</v>
      </c>
      <c r="D219" s="4">
        <v>100056438.34</v>
      </c>
      <c r="E219" s="4">
        <v>263667176.44999999</v>
      </c>
      <c r="F219" s="4">
        <v>310644800.91000003</v>
      </c>
    </row>
    <row r="220" spans="1:8">
      <c r="A220" s="3"/>
      <c r="B220" s="3"/>
      <c r="C220" s="5"/>
      <c r="D220" s="4"/>
      <c r="E220" s="5"/>
      <c r="F220" s="10">
        <f>SUM(F217:F219)</f>
        <v>310659128.18000001</v>
      </c>
    </row>
    <row r="221" spans="1:8">
      <c r="A221" s="11" t="s">
        <v>1185</v>
      </c>
      <c r="B221" s="12"/>
      <c r="C221" s="14"/>
      <c r="D221" s="13"/>
      <c r="E221" s="14"/>
      <c r="F221" s="13"/>
    </row>
    <row r="222" spans="1:8">
      <c r="A222" s="3">
        <v>14106</v>
      </c>
      <c r="B222" s="3" t="s">
        <v>217</v>
      </c>
      <c r="C222" s="4">
        <v>46061.31</v>
      </c>
      <c r="D222" s="5">
        <v>0</v>
      </c>
      <c r="E222" s="4">
        <v>38864.339999999997</v>
      </c>
      <c r="F222" s="4">
        <v>7196.97</v>
      </c>
    </row>
    <row r="223" spans="1:8">
      <c r="A223" s="3">
        <v>14116</v>
      </c>
      <c r="B223" s="3" t="s">
        <v>218</v>
      </c>
      <c r="C223" s="4">
        <v>208506.08</v>
      </c>
      <c r="D223" s="5">
        <v>0</v>
      </c>
      <c r="E223" s="4">
        <v>65461.23</v>
      </c>
      <c r="F223" s="4">
        <v>143044.85</v>
      </c>
    </row>
    <row r="224" spans="1:8">
      <c r="A224" s="3">
        <v>14118</v>
      </c>
      <c r="B224" s="3" t="s">
        <v>219</v>
      </c>
      <c r="C224" s="4">
        <v>9468.65</v>
      </c>
      <c r="D224" s="5">
        <v>0</v>
      </c>
      <c r="E224" s="4">
        <v>9468.65</v>
      </c>
      <c r="F224" s="5">
        <v>0</v>
      </c>
    </row>
    <row r="225" spans="1:6">
      <c r="A225" s="3">
        <v>14125</v>
      </c>
      <c r="B225" s="3" t="s">
        <v>221</v>
      </c>
      <c r="C225" s="4">
        <v>9500</v>
      </c>
      <c r="D225" s="5">
        <v>0</v>
      </c>
      <c r="E225" s="4">
        <v>9500</v>
      </c>
      <c r="F225" s="5">
        <v>0</v>
      </c>
    </row>
    <row r="226" spans="1:6">
      <c r="A226" s="3">
        <v>14128</v>
      </c>
      <c r="B226" s="3" t="s">
        <v>222</v>
      </c>
      <c r="C226" s="4">
        <v>14860.09</v>
      </c>
      <c r="D226" s="5">
        <v>0</v>
      </c>
      <c r="E226" s="4">
        <v>14860.09</v>
      </c>
      <c r="F226" s="5">
        <v>0</v>
      </c>
    </row>
    <row r="227" spans="1:6">
      <c r="A227" s="3">
        <v>14135</v>
      </c>
      <c r="B227" s="3" t="s">
        <v>223</v>
      </c>
      <c r="C227" s="5">
        <v>3</v>
      </c>
      <c r="D227" s="5">
        <v>785.98</v>
      </c>
      <c r="E227" s="5">
        <v>785.8</v>
      </c>
      <c r="F227" s="5">
        <v>3.18</v>
      </c>
    </row>
    <row r="228" spans="1:6">
      <c r="A228" s="3">
        <v>14138</v>
      </c>
      <c r="B228" s="3" t="s">
        <v>224</v>
      </c>
      <c r="C228" s="5">
        <v>0</v>
      </c>
      <c r="D228" s="4">
        <v>46637.09</v>
      </c>
      <c r="E228" s="4">
        <v>14250.17</v>
      </c>
      <c r="F228" s="4">
        <v>32386.92</v>
      </c>
    </row>
    <row r="229" spans="1:6">
      <c r="A229" s="3">
        <v>14146</v>
      </c>
      <c r="B229" s="3" t="s">
        <v>225</v>
      </c>
      <c r="C229" s="5">
        <v>0</v>
      </c>
      <c r="D229" s="4">
        <v>142296.29999999999</v>
      </c>
      <c r="E229" s="4">
        <v>142296.29999999999</v>
      </c>
      <c r="F229" s="5">
        <v>0</v>
      </c>
    </row>
    <row r="230" spans="1:6">
      <c r="A230" s="3">
        <v>14148</v>
      </c>
      <c r="B230" s="3" t="s">
        <v>226</v>
      </c>
      <c r="C230" s="5">
        <v>0</v>
      </c>
      <c r="D230" s="4">
        <v>20727.599999999999</v>
      </c>
      <c r="E230" s="4">
        <v>12666.94</v>
      </c>
      <c r="F230" s="4">
        <v>8060.66</v>
      </c>
    </row>
    <row r="231" spans="1:6">
      <c r="A231" s="3">
        <v>14152</v>
      </c>
      <c r="B231" s="3" t="s">
        <v>228</v>
      </c>
      <c r="C231" s="4">
        <v>-763878.26</v>
      </c>
      <c r="D231" s="4">
        <v>1678.26</v>
      </c>
      <c r="E231" s="4">
        <v>1663365.61</v>
      </c>
      <c r="F231" s="4">
        <v>-2425565.61</v>
      </c>
    </row>
    <row r="232" spans="1:6">
      <c r="A232" s="3">
        <v>14153</v>
      </c>
      <c r="B232" s="3" t="s">
        <v>229</v>
      </c>
      <c r="C232" s="4">
        <v>14682.06</v>
      </c>
      <c r="D232" s="5">
        <v>0</v>
      </c>
      <c r="E232" s="4">
        <v>11659.14</v>
      </c>
      <c r="F232" s="4">
        <v>3022.92</v>
      </c>
    </row>
    <row r="233" spans="1:6">
      <c r="A233" s="3">
        <v>14154</v>
      </c>
      <c r="B233" s="3" t="s">
        <v>230</v>
      </c>
      <c r="C233" s="4">
        <v>57000.89</v>
      </c>
      <c r="D233" s="5">
        <v>0</v>
      </c>
      <c r="E233" s="4">
        <v>46637.1</v>
      </c>
      <c r="F233" s="4">
        <v>10363.790000000001</v>
      </c>
    </row>
    <row r="234" spans="1:6">
      <c r="A234" s="3">
        <v>14155</v>
      </c>
      <c r="B234" s="3" t="s">
        <v>231</v>
      </c>
      <c r="C234" s="4">
        <v>78304.240000000005</v>
      </c>
      <c r="D234" s="5">
        <v>0</v>
      </c>
      <c r="E234" s="4">
        <v>62182.89</v>
      </c>
      <c r="F234" s="4">
        <v>16121.35</v>
      </c>
    </row>
    <row r="235" spans="1:6">
      <c r="A235" s="3">
        <v>14156</v>
      </c>
      <c r="B235" s="3" t="s">
        <v>232</v>
      </c>
      <c r="C235" s="4">
        <v>1083.5999999999999</v>
      </c>
      <c r="D235" s="5">
        <v>0</v>
      </c>
      <c r="E235" s="4">
        <v>1083.5999999999999</v>
      </c>
      <c r="F235" s="5">
        <v>0</v>
      </c>
    </row>
    <row r="236" spans="1:6">
      <c r="A236" s="3">
        <v>14157</v>
      </c>
      <c r="B236" s="3" t="s">
        <v>233</v>
      </c>
      <c r="C236" s="5">
        <v>0</v>
      </c>
      <c r="D236" s="4">
        <v>51818.99</v>
      </c>
      <c r="E236" s="4">
        <v>37424.92</v>
      </c>
      <c r="F236" s="4">
        <v>14394.07</v>
      </c>
    </row>
    <row r="237" spans="1:6">
      <c r="A237" s="3">
        <v>14159</v>
      </c>
      <c r="B237" s="3" t="s">
        <v>234</v>
      </c>
      <c r="C237" s="4">
        <v>46637.09</v>
      </c>
      <c r="D237" s="5">
        <v>0</v>
      </c>
      <c r="E237" s="4">
        <v>47932.56</v>
      </c>
      <c r="F237" s="4">
        <v>-1295.47</v>
      </c>
    </row>
    <row r="238" spans="1:6">
      <c r="A238" s="3">
        <v>14160</v>
      </c>
      <c r="B238" s="3" t="s">
        <v>235</v>
      </c>
      <c r="C238" s="5">
        <v>0</v>
      </c>
      <c r="D238" s="4">
        <v>15545.7</v>
      </c>
      <c r="E238" s="4">
        <v>11227.32</v>
      </c>
      <c r="F238" s="4">
        <v>4318.38</v>
      </c>
    </row>
    <row r="239" spans="1:6">
      <c r="A239" s="3">
        <v>14161</v>
      </c>
      <c r="B239" s="3" t="s">
        <v>236</v>
      </c>
      <c r="C239" s="5">
        <v>0</v>
      </c>
      <c r="D239" s="4">
        <v>164580.67000000001</v>
      </c>
      <c r="E239" s="4">
        <v>42859.5</v>
      </c>
      <c r="F239" s="4">
        <v>121721.17</v>
      </c>
    </row>
    <row r="240" spans="1:6">
      <c r="A240" s="3">
        <v>14162</v>
      </c>
      <c r="B240" s="3" t="s">
        <v>237</v>
      </c>
      <c r="C240" s="5">
        <v>0</v>
      </c>
      <c r="D240" s="5">
        <v>118.4</v>
      </c>
      <c r="E240" s="5">
        <v>112</v>
      </c>
      <c r="F240" s="5">
        <v>6.4</v>
      </c>
    </row>
    <row r="241" spans="1:6">
      <c r="A241" s="3">
        <v>14163</v>
      </c>
      <c r="B241" s="3" t="s">
        <v>238</v>
      </c>
      <c r="C241" s="5">
        <v>7</v>
      </c>
      <c r="D241" s="4">
        <v>5747.85</v>
      </c>
      <c r="E241" s="4">
        <v>5555.85</v>
      </c>
      <c r="F241" s="5">
        <v>199</v>
      </c>
    </row>
    <row r="242" spans="1:6">
      <c r="A242" s="3">
        <v>14164</v>
      </c>
      <c r="B242" s="3" t="s">
        <v>239</v>
      </c>
      <c r="C242" s="5">
        <v>0</v>
      </c>
      <c r="D242" s="5">
        <v>297</v>
      </c>
      <c r="E242" s="5">
        <v>297</v>
      </c>
      <c r="F242" s="5">
        <v>0</v>
      </c>
    </row>
    <row r="243" spans="1:6">
      <c r="A243" s="3">
        <v>14165</v>
      </c>
      <c r="B243" s="3" t="s">
        <v>240</v>
      </c>
      <c r="C243" s="5">
        <v>0</v>
      </c>
      <c r="D243" s="4">
        <v>2870.58</v>
      </c>
      <c r="E243" s="4">
        <v>2870.98</v>
      </c>
      <c r="F243" s="5">
        <v>-0.4</v>
      </c>
    </row>
    <row r="244" spans="1:6">
      <c r="A244" s="3">
        <v>14166</v>
      </c>
      <c r="B244" s="3" t="s">
        <v>241</v>
      </c>
      <c r="C244" s="5">
        <v>0</v>
      </c>
      <c r="D244" s="4">
        <v>1494.91</v>
      </c>
      <c r="E244" s="4">
        <v>1494.91</v>
      </c>
      <c r="F244" s="5">
        <v>0</v>
      </c>
    </row>
    <row r="245" spans="1:6">
      <c r="A245" s="3">
        <v>14167</v>
      </c>
      <c r="B245" s="3" t="s">
        <v>242</v>
      </c>
      <c r="C245" s="5">
        <v>0</v>
      </c>
      <c r="D245" s="5">
        <v>342.2</v>
      </c>
      <c r="E245" s="5">
        <v>342.2</v>
      </c>
      <c r="F245" s="5">
        <v>0</v>
      </c>
    </row>
    <row r="246" spans="1:6">
      <c r="A246" s="3">
        <v>14168</v>
      </c>
      <c r="B246" s="3" t="s">
        <v>243</v>
      </c>
      <c r="C246" s="5">
        <v>0</v>
      </c>
      <c r="D246" s="5">
        <v>525.4</v>
      </c>
      <c r="E246" s="5">
        <v>515.4</v>
      </c>
      <c r="F246" s="5">
        <v>10</v>
      </c>
    </row>
    <row r="247" spans="1:6">
      <c r="A247" s="3">
        <v>14169</v>
      </c>
      <c r="B247" s="3" t="s">
        <v>244</v>
      </c>
      <c r="C247" s="5">
        <v>79</v>
      </c>
      <c r="D247" s="4">
        <v>2137</v>
      </c>
      <c r="E247" s="4">
        <v>2215.4</v>
      </c>
      <c r="F247" s="5">
        <v>0.6</v>
      </c>
    </row>
    <row r="248" spans="1:6">
      <c r="A248" s="3">
        <v>14172</v>
      </c>
      <c r="B248" s="3" t="s">
        <v>245</v>
      </c>
      <c r="C248" s="5">
        <v>0</v>
      </c>
      <c r="D248" s="4">
        <v>36273.29</v>
      </c>
      <c r="E248" s="4">
        <v>25189.75</v>
      </c>
      <c r="F248" s="4">
        <v>11083.54</v>
      </c>
    </row>
    <row r="249" spans="1:6">
      <c r="A249" s="3">
        <v>14176</v>
      </c>
      <c r="B249" s="3" t="s">
        <v>246</v>
      </c>
      <c r="C249" s="5">
        <v>0</v>
      </c>
      <c r="D249" s="4">
        <v>15545.7</v>
      </c>
      <c r="E249" s="4">
        <v>9500.0400000000009</v>
      </c>
      <c r="F249" s="4">
        <v>6045.66</v>
      </c>
    </row>
    <row r="250" spans="1:6">
      <c r="A250" s="3">
        <v>14177</v>
      </c>
      <c r="B250" s="3" t="s">
        <v>247</v>
      </c>
      <c r="C250" s="5">
        <v>6.16</v>
      </c>
      <c r="D250" s="5">
        <v>917.5</v>
      </c>
      <c r="E250" s="5">
        <v>848</v>
      </c>
      <c r="F250" s="5">
        <v>75.66</v>
      </c>
    </row>
    <row r="251" spans="1:6">
      <c r="A251" s="3">
        <v>14178</v>
      </c>
      <c r="B251" s="3" t="s">
        <v>248</v>
      </c>
      <c r="C251" s="5">
        <v>0</v>
      </c>
      <c r="D251" s="4">
        <v>31091.39</v>
      </c>
      <c r="E251" s="4">
        <v>19000.3</v>
      </c>
      <c r="F251" s="4">
        <v>12091.09</v>
      </c>
    </row>
    <row r="252" spans="1:6">
      <c r="A252" s="3">
        <v>14179</v>
      </c>
      <c r="B252" s="3" t="s">
        <v>249</v>
      </c>
      <c r="C252" s="5">
        <v>0</v>
      </c>
      <c r="D252" s="5">
        <v>620.4</v>
      </c>
      <c r="E252" s="5">
        <v>0</v>
      </c>
      <c r="F252" s="5">
        <v>620.4</v>
      </c>
    </row>
    <row r="253" spans="1:6">
      <c r="A253" s="3">
        <v>14182</v>
      </c>
      <c r="B253" s="3" t="s">
        <v>250</v>
      </c>
      <c r="C253" s="5">
        <v>0</v>
      </c>
      <c r="D253" s="4">
        <v>15545.7</v>
      </c>
      <c r="E253" s="4">
        <v>7772.76</v>
      </c>
      <c r="F253" s="4">
        <v>7772.94</v>
      </c>
    </row>
    <row r="254" spans="1:6">
      <c r="A254" s="3">
        <v>14184</v>
      </c>
      <c r="B254" s="3" t="s">
        <v>252</v>
      </c>
      <c r="C254" s="5">
        <v>0</v>
      </c>
      <c r="D254" s="4">
        <v>82910.38</v>
      </c>
      <c r="E254" s="4">
        <v>41455.26</v>
      </c>
      <c r="F254" s="4">
        <v>41455.120000000003</v>
      </c>
    </row>
    <row r="255" spans="1:6">
      <c r="A255" s="3">
        <v>14185</v>
      </c>
      <c r="B255" s="3" t="s">
        <v>253</v>
      </c>
      <c r="C255" s="5">
        <v>0</v>
      </c>
      <c r="D255" s="4">
        <v>82910.38</v>
      </c>
      <c r="E255" s="4">
        <v>27636.84</v>
      </c>
      <c r="F255" s="4">
        <v>55273.54</v>
      </c>
    </row>
    <row r="256" spans="1:6">
      <c r="A256" s="3">
        <v>14186</v>
      </c>
      <c r="B256" s="3" t="s">
        <v>254</v>
      </c>
      <c r="C256" s="5">
        <v>0</v>
      </c>
      <c r="D256" s="4">
        <v>207275.96</v>
      </c>
      <c r="E256" s="4">
        <v>74849.710000000006</v>
      </c>
      <c r="F256" s="4">
        <v>132426.25</v>
      </c>
    </row>
    <row r="257" spans="1:6">
      <c r="A257" s="3">
        <v>14188</v>
      </c>
      <c r="B257" s="3" t="s">
        <v>255</v>
      </c>
      <c r="C257" s="5">
        <v>20</v>
      </c>
      <c r="D257" s="5">
        <v>182.74</v>
      </c>
      <c r="E257" s="5">
        <v>199.1</v>
      </c>
      <c r="F257" s="5">
        <v>3.64</v>
      </c>
    </row>
    <row r="258" spans="1:6">
      <c r="A258" s="3">
        <v>14190</v>
      </c>
      <c r="B258" s="3" t="s">
        <v>257</v>
      </c>
      <c r="C258" s="5">
        <v>0</v>
      </c>
      <c r="D258" s="4">
        <v>1580</v>
      </c>
      <c r="E258" s="4">
        <v>1580</v>
      </c>
      <c r="F258" s="5">
        <v>0</v>
      </c>
    </row>
    <row r="259" spans="1:6">
      <c r="A259" s="3">
        <v>14191</v>
      </c>
      <c r="B259" s="3" t="s">
        <v>258</v>
      </c>
      <c r="C259" s="5">
        <v>0</v>
      </c>
      <c r="D259" s="4">
        <v>31240.86</v>
      </c>
      <c r="E259" s="4">
        <v>6857.73</v>
      </c>
      <c r="F259" s="4">
        <v>24383.13</v>
      </c>
    </row>
    <row r="260" spans="1:6">
      <c r="A260" s="3">
        <v>14192</v>
      </c>
      <c r="B260" s="3" t="s">
        <v>259</v>
      </c>
      <c r="C260" s="5">
        <v>0</v>
      </c>
      <c r="D260" s="4">
        <v>103637.98</v>
      </c>
      <c r="E260" s="4">
        <v>31667.13</v>
      </c>
      <c r="F260" s="4">
        <v>71970.850000000006</v>
      </c>
    </row>
    <row r="261" spans="1:6">
      <c r="A261" s="3">
        <v>14193</v>
      </c>
      <c r="B261" s="3" t="s">
        <v>260</v>
      </c>
      <c r="C261" s="5">
        <v>0</v>
      </c>
      <c r="D261" s="4">
        <v>5181.8999999999996</v>
      </c>
      <c r="E261" s="4">
        <v>1151.52</v>
      </c>
      <c r="F261" s="4">
        <v>4030.38</v>
      </c>
    </row>
    <row r="262" spans="1:6">
      <c r="A262" s="3">
        <v>14194</v>
      </c>
      <c r="B262" s="3" t="s">
        <v>261</v>
      </c>
      <c r="C262" s="5">
        <v>0</v>
      </c>
      <c r="D262" s="4">
        <v>48709.85</v>
      </c>
      <c r="E262" s="4">
        <v>12177.45</v>
      </c>
      <c r="F262" s="4">
        <v>36532.400000000001</v>
      </c>
    </row>
    <row r="263" spans="1:6">
      <c r="A263" s="3">
        <v>14199</v>
      </c>
      <c r="B263" s="3" t="s">
        <v>263</v>
      </c>
      <c r="C263" s="5">
        <v>0</v>
      </c>
      <c r="D263" s="4">
        <v>128712.37</v>
      </c>
      <c r="E263" s="4">
        <v>12513.69</v>
      </c>
      <c r="F263" s="4">
        <v>116198.68</v>
      </c>
    </row>
    <row r="264" spans="1:6">
      <c r="A264" s="3">
        <v>14200</v>
      </c>
      <c r="B264" s="3" t="s">
        <v>264</v>
      </c>
      <c r="C264" s="5">
        <v>0</v>
      </c>
      <c r="D264" s="4">
        <v>10363.799999999999</v>
      </c>
      <c r="E264" s="5">
        <v>575.76</v>
      </c>
      <c r="F264" s="4">
        <v>9788.0400000000009</v>
      </c>
    </row>
    <row r="265" spans="1:6">
      <c r="A265" s="3">
        <v>14201</v>
      </c>
      <c r="B265" s="3" t="s">
        <v>265</v>
      </c>
      <c r="C265" s="5">
        <v>0</v>
      </c>
      <c r="D265" s="4">
        <v>52418.18</v>
      </c>
      <c r="E265" s="4">
        <v>7644.35</v>
      </c>
      <c r="F265" s="4">
        <v>44773.83</v>
      </c>
    </row>
    <row r="266" spans="1:6">
      <c r="A266" s="3">
        <v>14202</v>
      </c>
      <c r="B266" s="3" t="s">
        <v>266</v>
      </c>
      <c r="C266" s="5">
        <v>0</v>
      </c>
      <c r="D266" s="4">
        <v>62901.82</v>
      </c>
      <c r="E266" s="4">
        <v>9173.15</v>
      </c>
      <c r="F266" s="4">
        <v>53728.67</v>
      </c>
    </row>
    <row r="267" spans="1:6">
      <c r="A267" s="3">
        <v>14203</v>
      </c>
      <c r="B267" s="3" t="s">
        <v>267</v>
      </c>
      <c r="C267" s="5">
        <v>0</v>
      </c>
      <c r="D267" s="4">
        <v>214520.62</v>
      </c>
      <c r="E267" s="4">
        <v>20856.150000000001</v>
      </c>
      <c r="F267" s="4">
        <v>193664.47</v>
      </c>
    </row>
    <row r="268" spans="1:6">
      <c r="A268" s="3">
        <v>14205</v>
      </c>
      <c r="B268" s="3" t="s">
        <v>269</v>
      </c>
      <c r="C268" s="5">
        <v>0</v>
      </c>
      <c r="D268" s="4">
        <v>31091.39</v>
      </c>
      <c r="E268" s="4">
        <v>5181.8999999999996</v>
      </c>
      <c r="F268" s="4">
        <v>25909.49</v>
      </c>
    </row>
    <row r="269" spans="1:6">
      <c r="A269" s="3">
        <v>14207</v>
      </c>
      <c r="B269" s="3" t="s">
        <v>271</v>
      </c>
      <c r="C269" s="5">
        <v>0</v>
      </c>
      <c r="D269" s="4">
        <v>15545.7</v>
      </c>
      <c r="E269" s="4">
        <v>1295.46</v>
      </c>
      <c r="F269" s="4">
        <v>14250.24</v>
      </c>
    </row>
    <row r="270" spans="1:6">
      <c r="A270" s="3">
        <v>14208</v>
      </c>
      <c r="B270" s="3" t="s">
        <v>272</v>
      </c>
      <c r="C270" s="5">
        <v>0</v>
      </c>
      <c r="D270" s="4">
        <v>73385.460000000006</v>
      </c>
      <c r="E270" s="4">
        <v>4586.58</v>
      </c>
      <c r="F270" s="4">
        <v>68798.880000000005</v>
      </c>
    </row>
    <row r="271" spans="1:6">
      <c r="A271" s="3">
        <v>14209</v>
      </c>
      <c r="B271" s="3" t="s">
        <v>273</v>
      </c>
      <c r="C271" s="5">
        <v>0</v>
      </c>
      <c r="D271" s="4">
        <v>35891.599999999999</v>
      </c>
      <c r="E271" s="4">
        <v>1435.66</v>
      </c>
      <c r="F271" s="4">
        <v>34455.94</v>
      </c>
    </row>
    <row r="272" spans="1:6">
      <c r="A272" s="3">
        <v>14211</v>
      </c>
      <c r="B272" s="3" t="s">
        <v>274</v>
      </c>
      <c r="C272" s="5">
        <v>0</v>
      </c>
      <c r="D272" s="4">
        <v>158762.92000000001</v>
      </c>
      <c r="E272" s="4">
        <v>2737.29</v>
      </c>
      <c r="F272" s="4">
        <v>156025.63</v>
      </c>
    </row>
    <row r="273" spans="1:6">
      <c r="A273" s="3">
        <v>14213</v>
      </c>
      <c r="B273" s="3" t="s">
        <v>275</v>
      </c>
      <c r="C273" s="5">
        <v>0</v>
      </c>
      <c r="D273" s="4">
        <v>72546.59</v>
      </c>
      <c r="E273" s="4">
        <v>6045.54</v>
      </c>
      <c r="F273" s="4">
        <v>66501.05</v>
      </c>
    </row>
    <row r="274" spans="1:6">
      <c r="A274" s="3">
        <v>14216</v>
      </c>
      <c r="B274" s="3" t="s">
        <v>276</v>
      </c>
      <c r="C274" s="5">
        <v>0</v>
      </c>
      <c r="D274" s="4">
        <v>10254.74</v>
      </c>
      <c r="E274" s="4">
        <v>1230.57</v>
      </c>
      <c r="F274" s="4">
        <v>9024.17</v>
      </c>
    </row>
    <row r="275" spans="1:6">
      <c r="A275" s="3">
        <v>14218</v>
      </c>
      <c r="B275" s="3" t="s">
        <v>278</v>
      </c>
      <c r="C275" s="5">
        <v>9</v>
      </c>
      <c r="D275" s="5">
        <v>0</v>
      </c>
      <c r="E275" s="5">
        <v>17</v>
      </c>
      <c r="F275" s="5">
        <v>-8</v>
      </c>
    </row>
    <row r="276" spans="1:6">
      <c r="A276" s="3">
        <v>14220</v>
      </c>
      <c r="B276" s="3" t="s">
        <v>279</v>
      </c>
      <c r="C276" s="5">
        <v>0</v>
      </c>
      <c r="D276" s="4">
        <v>72546.59</v>
      </c>
      <c r="E276" s="4">
        <v>2015.18</v>
      </c>
      <c r="F276" s="4">
        <v>70531.41</v>
      </c>
    </row>
    <row r="277" spans="1:6">
      <c r="A277" s="3">
        <v>14225</v>
      </c>
      <c r="B277" s="3" t="s">
        <v>280</v>
      </c>
      <c r="C277" s="5">
        <v>0</v>
      </c>
      <c r="D277" s="4">
        <v>25909.5</v>
      </c>
      <c r="E277" s="5">
        <v>0</v>
      </c>
      <c r="F277" s="4">
        <v>25909.5</v>
      </c>
    </row>
    <row r="278" spans="1:6">
      <c r="A278" s="3">
        <v>14241</v>
      </c>
      <c r="B278" s="3" t="s">
        <v>281</v>
      </c>
      <c r="C278" s="5">
        <v>0</v>
      </c>
      <c r="D278" s="5">
        <v>1</v>
      </c>
      <c r="E278" s="5">
        <v>0</v>
      </c>
      <c r="F278" s="5">
        <v>1</v>
      </c>
    </row>
    <row r="279" spans="1:6">
      <c r="A279" s="3">
        <v>14253</v>
      </c>
      <c r="B279" s="3" t="s">
        <v>282</v>
      </c>
      <c r="C279" s="5">
        <v>169.31</v>
      </c>
      <c r="D279" s="5">
        <v>123.86</v>
      </c>
      <c r="E279" s="5">
        <v>255.33</v>
      </c>
      <c r="F279" s="5">
        <v>37.840000000000003</v>
      </c>
    </row>
    <row r="280" spans="1:6">
      <c r="A280" s="3">
        <v>14302</v>
      </c>
      <c r="B280" s="3" t="s">
        <v>283</v>
      </c>
      <c r="C280" s="5">
        <v>9.9</v>
      </c>
      <c r="D280" s="5">
        <v>554.15</v>
      </c>
      <c r="E280" s="5">
        <v>559</v>
      </c>
      <c r="F280" s="5">
        <v>5.05</v>
      </c>
    </row>
    <row r="281" spans="1:6">
      <c r="A281" s="3">
        <v>14307</v>
      </c>
      <c r="B281" s="3" t="s">
        <v>284</v>
      </c>
      <c r="C281" s="5">
        <v>146.69</v>
      </c>
      <c r="D281" s="5">
        <v>94.4</v>
      </c>
      <c r="E281" s="5">
        <v>232</v>
      </c>
      <c r="F281" s="5">
        <v>9.09</v>
      </c>
    </row>
    <row r="282" spans="1:6">
      <c r="A282" s="3">
        <v>14330</v>
      </c>
      <c r="B282" s="3" t="s">
        <v>285</v>
      </c>
      <c r="C282" s="5">
        <v>0</v>
      </c>
      <c r="D282" s="4">
        <v>41455.19</v>
      </c>
      <c r="E282" s="4">
        <v>17272.95</v>
      </c>
      <c r="F282" s="4">
        <v>24182.240000000002</v>
      </c>
    </row>
    <row r="283" spans="1:6">
      <c r="A283" s="3">
        <v>14333</v>
      </c>
      <c r="B283" s="3" t="s">
        <v>286</v>
      </c>
      <c r="C283" s="4">
        <v>72546.59</v>
      </c>
      <c r="D283" s="5">
        <v>0</v>
      </c>
      <c r="E283" s="4">
        <v>54409.86</v>
      </c>
      <c r="F283" s="4">
        <v>18136.73</v>
      </c>
    </row>
    <row r="284" spans="1:6">
      <c r="A284" s="3">
        <v>14338</v>
      </c>
      <c r="B284" s="3" t="s">
        <v>287</v>
      </c>
      <c r="C284" s="5">
        <v>0</v>
      </c>
      <c r="D284" s="4">
        <v>25909.5</v>
      </c>
      <c r="E284" s="4">
        <v>14394.2</v>
      </c>
      <c r="F284" s="4">
        <v>11515.3</v>
      </c>
    </row>
    <row r="285" spans="1:6">
      <c r="A285" s="3">
        <v>14356</v>
      </c>
      <c r="B285" s="3" t="s">
        <v>288</v>
      </c>
      <c r="C285" s="5">
        <v>0</v>
      </c>
      <c r="D285" s="4">
        <v>57000.89</v>
      </c>
      <c r="E285" s="4">
        <v>23750.400000000001</v>
      </c>
      <c r="F285" s="4">
        <v>33250.49</v>
      </c>
    </row>
    <row r="286" spans="1:6">
      <c r="A286" s="3">
        <v>14393</v>
      </c>
      <c r="B286" s="3" t="s">
        <v>292</v>
      </c>
      <c r="C286" s="5">
        <v>241.46</v>
      </c>
      <c r="D286" s="4">
        <v>2211.42</v>
      </c>
      <c r="E286" s="4">
        <v>1825.75</v>
      </c>
      <c r="F286" s="5">
        <v>627.13</v>
      </c>
    </row>
    <row r="287" spans="1:6">
      <c r="A287" s="3">
        <v>14396</v>
      </c>
      <c r="B287" s="3" t="s">
        <v>293</v>
      </c>
      <c r="C287" s="5">
        <v>164.67</v>
      </c>
      <c r="D287" s="4">
        <v>3561.22</v>
      </c>
      <c r="E287" s="4">
        <v>3563.01</v>
      </c>
      <c r="F287" s="5">
        <v>162.88</v>
      </c>
    </row>
    <row r="288" spans="1:6">
      <c r="A288" s="3">
        <v>14399</v>
      </c>
      <c r="B288" s="3" t="s">
        <v>294</v>
      </c>
      <c r="C288" s="5">
        <v>8</v>
      </c>
      <c r="D288" s="4">
        <v>2591</v>
      </c>
      <c r="E288" s="4">
        <v>2598.17</v>
      </c>
      <c r="F288" s="5">
        <v>0.83</v>
      </c>
    </row>
    <row r="289" spans="1:6">
      <c r="A289" s="3">
        <v>14402</v>
      </c>
      <c r="B289" s="3" t="s">
        <v>297</v>
      </c>
      <c r="C289" s="5">
        <v>0</v>
      </c>
      <c r="D289" s="4">
        <v>8700</v>
      </c>
      <c r="E289" s="4">
        <v>2000</v>
      </c>
      <c r="F289" s="4">
        <v>6700</v>
      </c>
    </row>
    <row r="290" spans="1:6">
      <c r="A290" s="3">
        <v>14403</v>
      </c>
      <c r="B290" s="3" t="s">
        <v>298</v>
      </c>
      <c r="C290" s="5">
        <v>0</v>
      </c>
      <c r="D290" s="4">
        <v>12138.55</v>
      </c>
      <c r="E290" s="4">
        <v>2488.8000000000002</v>
      </c>
      <c r="F290" s="4">
        <v>9649.75</v>
      </c>
    </row>
    <row r="291" spans="1:6">
      <c r="A291" s="3">
        <v>14404</v>
      </c>
      <c r="B291" s="3" t="s">
        <v>299</v>
      </c>
      <c r="C291" s="5">
        <v>0</v>
      </c>
      <c r="D291" s="4">
        <v>8472</v>
      </c>
      <c r="E291" s="4">
        <v>1200</v>
      </c>
      <c r="F291" s="4">
        <v>7272</v>
      </c>
    </row>
    <row r="292" spans="1:6">
      <c r="A292" s="3">
        <v>14407</v>
      </c>
      <c r="B292" s="3" t="s">
        <v>302</v>
      </c>
      <c r="C292" s="5">
        <v>0</v>
      </c>
      <c r="D292" s="4">
        <v>3740</v>
      </c>
      <c r="E292" s="5">
        <v>800</v>
      </c>
      <c r="F292" s="4">
        <v>2940</v>
      </c>
    </row>
    <row r="293" spans="1:6">
      <c r="A293" s="3">
        <v>14410</v>
      </c>
      <c r="B293" s="3" t="s">
        <v>305</v>
      </c>
      <c r="C293" s="5">
        <v>0</v>
      </c>
      <c r="D293" s="4">
        <v>3098</v>
      </c>
      <c r="E293" s="4">
        <v>2000</v>
      </c>
      <c r="F293" s="4">
        <v>1098</v>
      </c>
    </row>
    <row r="294" spans="1:6">
      <c r="A294" s="3">
        <v>14414</v>
      </c>
      <c r="B294" s="3" t="s">
        <v>309</v>
      </c>
      <c r="C294" s="5">
        <v>0</v>
      </c>
      <c r="D294" s="4">
        <v>4940</v>
      </c>
      <c r="E294" s="4">
        <v>2000</v>
      </c>
      <c r="F294" s="4">
        <v>2940</v>
      </c>
    </row>
    <row r="295" spans="1:6">
      <c r="A295" s="3">
        <v>14420</v>
      </c>
      <c r="B295" s="3" t="s">
        <v>315</v>
      </c>
      <c r="C295" s="5">
        <v>0</v>
      </c>
      <c r="D295" s="4">
        <v>17150</v>
      </c>
      <c r="E295" s="4">
        <v>2000</v>
      </c>
      <c r="F295" s="4">
        <v>15150</v>
      </c>
    </row>
    <row r="296" spans="1:6">
      <c r="A296" s="3">
        <v>14424</v>
      </c>
      <c r="B296" s="3" t="s">
        <v>319</v>
      </c>
      <c r="C296" s="5">
        <v>0</v>
      </c>
      <c r="D296" s="4">
        <v>7585</v>
      </c>
      <c r="E296" s="4">
        <v>1200</v>
      </c>
      <c r="F296" s="4">
        <v>6385</v>
      </c>
    </row>
    <row r="297" spans="1:6">
      <c r="A297" s="3">
        <v>14426</v>
      </c>
      <c r="B297" s="3" t="s">
        <v>321</v>
      </c>
      <c r="C297" s="5">
        <v>0</v>
      </c>
      <c r="D297" s="4">
        <v>14370</v>
      </c>
      <c r="E297" s="4">
        <v>2000</v>
      </c>
      <c r="F297" s="4">
        <v>12370</v>
      </c>
    </row>
    <row r="298" spans="1:6">
      <c r="A298" s="3">
        <v>14427</v>
      </c>
      <c r="B298" s="3" t="s">
        <v>322</v>
      </c>
      <c r="C298" s="5">
        <v>0</v>
      </c>
      <c r="D298" s="4">
        <v>5780</v>
      </c>
      <c r="E298" s="4">
        <v>2000</v>
      </c>
      <c r="F298" s="4">
        <v>3780</v>
      </c>
    </row>
    <row r="299" spans="1:6">
      <c r="A299" s="3">
        <v>14429</v>
      </c>
      <c r="B299" s="3" t="s">
        <v>324</v>
      </c>
      <c r="C299" s="5">
        <v>0</v>
      </c>
      <c r="D299" s="4">
        <v>13740</v>
      </c>
      <c r="E299" s="4">
        <v>2000</v>
      </c>
      <c r="F299" s="4">
        <v>11740</v>
      </c>
    </row>
    <row r="300" spans="1:6">
      <c r="A300" s="3">
        <v>14431</v>
      </c>
      <c r="B300" s="3" t="s">
        <v>326</v>
      </c>
      <c r="C300" s="5">
        <v>0</v>
      </c>
      <c r="D300" s="4">
        <v>9300</v>
      </c>
      <c r="E300" s="4">
        <v>1200</v>
      </c>
      <c r="F300" s="4">
        <v>8100</v>
      </c>
    </row>
    <row r="301" spans="1:6">
      <c r="A301" s="3">
        <v>14432</v>
      </c>
      <c r="B301" s="3" t="s">
        <v>327</v>
      </c>
      <c r="C301" s="5">
        <v>0</v>
      </c>
      <c r="D301" s="5">
        <v>910.52</v>
      </c>
      <c r="E301" s="5">
        <v>800</v>
      </c>
      <c r="F301" s="5">
        <v>110.52</v>
      </c>
    </row>
    <row r="302" spans="1:6">
      <c r="A302" s="3">
        <v>14439</v>
      </c>
      <c r="B302" s="3" t="s">
        <v>334</v>
      </c>
      <c r="C302" s="5">
        <v>0</v>
      </c>
      <c r="D302" s="4">
        <v>15740</v>
      </c>
      <c r="E302" s="4">
        <v>2000</v>
      </c>
      <c r="F302" s="4">
        <v>13740</v>
      </c>
    </row>
    <row r="303" spans="1:6">
      <c r="A303" s="3">
        <v>14442</v>
      </c>
      <c r="B303" s="3" t="s">
        <v>337</v>
      </c>
      <c r="C303" s="5">
        <v>0</v>
      </c>
      <c r="D303" s="4">
        <v>2500</v>
      </c>
      <c r="E303" s="4">
        <v>1200</v>
      </c>
      <c r="F303" s="4">
        <v>1300</v>
      </c>
    </row>
    <row r="304" spans="1:6">
      <c r="A304" s="3">
        <v>14445</v>
      </c>
      <c r="B304" s="3" t="s">
        <v>340</v>
      </c>
      <c r="C304" s="5">
        <v>0</v>
      </c>
      <c r="D304" s="4">
        <v>7695</v>
      </c>
      <c r="E304" s="4">
        <v>2000</v>
      </c>
      <c r="F304" s="4">
        <v>5695</v>
      </c>
    </row>
    <row r="305" spans="1:6">
      <c r="A305" s="3">
        <v>14447</v>
      </c>
      <c r="B305" s="3" t="s">
        <v>342</v>
      </c>
      <c r="C305" s="5">
        <v>0</v>
      </c>
      <c r="D305" s="4">
        <v>7770</v>
      </c>
      <c r="E305" s="4">
        <v>2000</v>
      </c>
      <c r="F305" s="4">
        <v>5770</v>
      </c>
    </row>
    <row r="306" spans="1:6">
      <c r="A306" s="3">
        <v>14449</v>
      </c>
      <c r="B306" s="3" t="s">
        <v>344</v>
      </c>
      <c r="C306" s="5">
        <v>0</v>
      </c>
      <c r="D306" s="4">
        <v>10965.3</v>
      </c>
      <c r="E306" s="4">
        <v>1200</v>
      </c>
      <c r="F306" s="4">
        <v>9765.2999999999993</v>
      </c>
    </row>
    <row r="307" spans="1:6">
      <c r="A307" s="3">
        <v>14453</v>
      </c>
      <c r="B307" s="3" t="s">
        <v>348</v>
      </c>
      <c r="C307" s="5">
        <v>0</v>
      </c>
      <c r="D307" s="4">
        <v>11300</v>
      </c>
      <c r="E307" s="4">
        <v>1200</v>
      </c>
      <c r="F307" s="4">
        <v>10100</v>
      </c>
    </row>
    <row r="308" spans="1:6">
      <c r="A308" s="3">
        <v>14454</v>
      </c>
      <c r="B308" s="3" t="s">
        <v>349</v>
      </c>
      <c r="C308" s="5">
        <v>0</v>
      </c>
      <c r="D308" s="4">
        <v>8600</v>
      </c>
      <c r="E308" s="4">
        <v>2000</v>
      </c>
      <c r="F308" s="4">
        <v>6600</v>
      </c>
    </row>
    <row r="309" spans="1:6">
      <c r="A309" s="3">
        <v>14460</v>
      </c>
      <c r="B309" s="3" t="s">
        <v>355</v>
      </c>
      <c r="C309" s="5">
        <v>0</v>
      </c>
      <c r="D309" s="4">
        <v>1000</v>
      </c>
      <c r="E309" s="4">
        <v>1000</v>
      </c>
      <c r="F309" s="5">
        <v>0</v>
      </c>
    </row>
    <row r="310" spans="1:6">
      <c r="A310" s="3">
        <v>14463</v>
      </c>
      <c r="B310" s="3" t="s">
        <v>358</v>
      </c>
      <c r="C310" s="5">
        <v>0</v>
      </c>
      <c r="D310" s="4">
        <v>5400</v>
      </c>
      <c r="E310" s="4">
        <v>2000</v>
      </c>
      <c r="F310" s="4">
        <v>3400</v>
      </c>
    </row>
    <row r="311" spans="1:6">
      <c r="A311" s="3">
        <v>14464</v>
      </c>
      <c r="B311" s="3" t="s">
        <v>359</v>
      </c>
      <c r="C311" s="5">
        <v>0</v>
      </c>
      <c r="D311" s="4">
        <v>3504.3</v>
      </c>
      <c r="E311" s="4">
        <v>2000</v>
      </c>
      <c r="F311" s="4">
        <v>1504.3</v>
      </c>
    </row>
    <row r="312" spans="1:6">
      <c r="A312" s="3">
        <v>14466</v>
      </c>
      <c r="B312" s="3" t="s">
        <v>361</v>
      </c>
      <c r="C312" s="5">
        <v>0</v>
      </c>
      <c r="D312" s="4">
        <v>41455.19</v>
      </c>
      <c r="E312" s="4">
        <v>24182.13</v>
      </c>
      <c r="F312" s="4">
        <v>17273.060000000001</v>
      </c>
    </row>
    <row r="313" spans="1:6">
      <c r="A313" s="3">
        <v>14467</v>
      </c>
      <c r="B313" s="3" t="s">
        <v>362</v>
      </c>
      <c r="C313" s="5">
        <v>0</v>
      </c>
      <c r="D313" s="4">
        <v>13750</v>
      </c>
      <c r="E313" s="4">
        <v>1600</v>
      </c>
      <c r="F313" s="4">
        <v>12150</v>
      </c>
    </row>
    <row r="314" spans="1:6">
      <c r="A314" s="3">
        <v>14471</v>
      </c>
      <c r="B314" s="3" t="s">
        <v>366</v>
      </c>
      <c r="C314" s="5">
        <v>5</v>
      </c>
      <c r="D314" s="5">
        <v>0</v>
      </c>
      <c r="E314" s="5">
        <v>0</v>
      </c>
      <c r="F314" s="5">
        <v>5</v>
      </c>
    </row>
    <row r="315" spans="1:6">
      <c r="A315" s="3">
        <v>14477</v>
      </c>
      <c r="B315" s="3" t="s">
        <v>372</v>
      </c>
      <c r="C315" s="5">
        <v>0</v>
      </c>
      <c r="D315" s="4">
        <v>2532</v>
      </c>
      <c r="E315" s="4">
        <v>2000</v>
      </c>
      <c r="F315" s="5">
        <v>532</v>
      </c>
    </row>
    <row r="316" spans="1:6">
      <c r="A316" s="3">
        <v>14478</v>
      </c>
      <c r="B316" s="3" t="s">
        <v>373</v>
      </c>
      <c r="C316" s="5">
        <v>0</v>
      </c>
      <c r="D316" s="4">
        <v>1586.9</v>
      </c>
      <c r="E316" s="4">
        <v>1586.9</v>
      </c>
      <c r="F316" s="5">
        <v>0</v>
      </c>
    </row>
    <row r="317" spans="1:6">
      <c r="A317" s="3">
        <v>14479</v>
      </c>
      <c r="B317" s="3" t="s">
        <v>374</v>
      </c>
      <c r="C317" s="5">
        <v>0</v>
      </c>
      <c r="D317" s="5">
        <v>165</v>
      </c>
      <c r="E317" s="5">
        <v>165</v>
      </c>
      <c r="F317" s="5">
        <v>0</v>
      </c>
    </row>
    <row r="318" spans="1:6">
      <c r="A318" s="3">
        <v>14480</v>
      </c>
      <c r="B318" s="3" t="s">
        <v>375</v>
      </c>
      <c r="C318" s="5">
        <v>0</v>
      </c>
      <c r="D318" s="4">
        <v>1410.52</v>
      </c>
      <c r="E318" s="5">
        <v>400</v>
      </c>
      <c r="F318" s="4">
        <v>1010.52</v>
      </c>
    </row>
    <row r="319" spans="1:6">
      <c r="A319" s="3">
        <v>14481</v>
      </c>
      <c r="B319" s="3" t="s">
        <v>376</v>
      </c>
      <c r="C319" s="5">
        <v>0</v>
      </c>
      <c r="D319" s="4">
        <v>13427.32</v>
      </c>
      <c r="E319" s="4">
        <v>2000</v>
      </c>
      <c r="F319" s="4">
        <v>11427.32</v>
      </c>
    </row>
    <row r="320" spans="1:6">
      <c r="A320" s="3">
        <v>14483</v>
      </c>
      <c r="B320" s="3" t="s">
        <v>378</v>
      </c>
      <c r="C320" s="5">
        <v>0</v>
      </c>
      <c r="D320" s="5">
        <v>200</v>
      </c>
      <c r="E320" s="5">
        <v>200</v>
      </c>
      <c r="F320" s="5">
        <v>0</v>
      </c>
    </row>
    <row r="321" spans="1:6">
      <c r="A321" s="3">
        <v>14484</v>
      </c>
      <c r="B321" s="3" t="s">
        <v>379</v>
      </c>
      <c r="C321" s="5">
        <v>0</v>
      </c>
      <c r="D321" s="5">
        <v>904</v>
      </c>
      <c r="E321" s="5">
        <v>600</v>
      </c>
      <c r="F321" s="5">
        <v>304</v>
      </c>
    </row>
    <row r="322" spans="1:6">
      <c r="A322" s="3">
        <v>14485</v>
      </c>
      <c r="B322" s="3" t="s">
        <v>380</v>
      </c>
      <c r="C322" s="5">
        <v>0</v>
      </c>
      <c r="D322" s="4">
        <v>2281.1999999999998</v>
      </c>
      <c r="E322" s="5">
        <v>400</v>
      </c>
      <c r="F322" s="4">
        <v>1881.2</v>
      </c>
    </row>
    <row r="323" spans="1:6">
      <c r="A323" s="3">
        <v>14486</v>
      </c>
      <c r="B323" s="3" t="s">
        <v>381</v>
      </c>
      <c r="C323" s="5">
        <v>0</v>
      </c>
      <c r="D323" s="4">
        <v>3599.38</v>
      </c>
      <c r="E323" s="5">
        <v>400</v>
      </c>
      <c r="F323" s="4">
        <v>3199.38</v>
      </c>
    </row>
    <row r="324" spans="1:6">
      <c r="A324" s="3">
        <v>14487</v>
      </c>
      <c r="B324" s="3" t="s">
        <v>382</v>
      </c>
      <c r="C324" s="5">
        <v>0</v>
      </c>
      <c r="D324" s="5">
        <v>350</v>
      </c>
      <c r="E324" s="5">
        <v>350</v>
      </c>
      <c r="F324" s="5">
        <v>0</v>
      </c>
    </row>
    <row r="325" spans="1:6">
      <c r="A325" s="3">
        <v>14489</v>
      </c>
      <c r="B325" s="3" t="s">
        <v>384</v>
      </c>
      <c r="C325" s="5">
        <v>0</v>
      </c>
      <c r="D325" s="4">
        <v>1195</v>
      </c>
      <c r="E325" s="5">
        <v>400</v>
      </c>
      <c r="F325" s="5">
        <v>795</v>
      </c>
    </row>
    <row r="326" spans="1:6">
      <c r="A326" s="3">
        <v>14490</v>
      </c>
      <c r="B326" s="3" t="s">
        <v>385</v>
      </c>
      <c r="C326" s="5">
        <v>0</v>
      </c>
      <c r="D326" s="4">
        <v>1581.2</v>
      </c>
      <c r="E326" s="5">
        <v>400</v>
      </c>
      <c r="F326" s="4">
        <v>1181.2</v>
      </c>
    </row>
    <row r="327" spans="1:6">
      <c r="A327" s="3">
        <v>14491</v>
      </c>
      <c r="B327" s="3" t="s">
        <v>386</v>
      </c>
      <c r="C327" s="5">
        <v>0</v>
      </c>
      <c r="D327" s="4">
        <v>1205.6099999999999</v>
      </c>
      <c r="E327" s="5">
        <v>400</v>
      </c>
      <c r="F327" s="5">
        <v>805.61</v>
      </c>
    </row>
    <row r="328" spans="1:6">
      <c r="A328" s="3">
        <v>14494</v>
      </c>
      <c r="B328" s="3" t="s">
        <v>389</v>
      </c>
      <c r="C328" s="5">
        <v>0</v>
      </c>
      <c r="D328" s="4">
        <v>2281.1999999999998</v>
      </c>
      <c r="E328" s="5">
        <v>400</v>
      </c>
      <c r="F328" s="4">
        <v>1881.2</v>
      </c>
    </row>
    <row r="329" spans="1:6">
      <c r="A329" s="3">
        <v>14496</v>
      </c>
      <c r="B329" s="3" t="s">
        <v>391</v>
      </c>
      <c r="C329" s="5">
        <v>0</v>
      </c>
      <c r="D329" s="5">
        <v>500</v>
      </c>
      <c r="E329" s="5">
        <v>400</v>
      </c>
      <c r="F329" s="5">
        <v>100</v>
      </c>
    </row>
    <row r="330" spans="1:6">
      <c r="A330" s="3">
        <v>14499</v>
      </c>
      <c r="B330" s="3" t="s">
        <v>394</v>
      </c>
      <c r="C330" s="5">
        <v>0</v>
      </c>
      <c r="D330" s="4">
        <v>3295</v>
      </c>
      <c r="E330" s="4">
        <v>3230</v>
      </c>
      <c r="F330" s="5">
        <v>65</v>
      </c>
    </row>
    <row r="331" spans="1:6">
      <c r="A331" s="3">
        <v>14500</v>
      </c>
      <c r="B331" s="3" t="s">
        <v>395</v>
      </c>
      <c r="C331" s="5">
        <v>0</v>
      </c>
      <c r="D331" s="4">
        <v>1410.52</v>
      </c>
      <c r="E331" s="5">
        <v>400</v>
      </c>
      <c r="F331" s="4">
        <v>1010.52</v>
      </c>
    </row>
    <row r="332" spans="1:6">
      <c r="A332" s="3">
        <v>14501</v>
      </c>
      <c r="B332" s="3" t="s">
        <v>396</v>
      </c>
      <c r="C332" s="5">
        <v>0</v>
      </c>
      <c r="D332" s="5">
        <v>875</v>
      </c>
      <c r="E332" s="5">
        <v>400</v>
      </c>
      <c r="F332" s="5">
        <v>475</v>
      </c>
    </row>
    <row r="333" spans="1:6">
      <c r="A333" s="3">
        <v>14502</v>
      </c>
      <c r="B333" s="3" t="s">
        <v>397</v>
      </c>
      <c r="C333" s="5">
        <v>0</v>
      </c>
      <c r="D333" s="5">
        <v>900.32</v>
      </c>
      <c r="E333" s="5">
        <v>600</v>
      </c>
      <c r="F333" s="5">
        <v>300.32</v>
      </c>
    </row>
    <row r="334" spans="1:6">
      <c r="A334" s="3">
        <v>14503</v>
      </c>
      <c r="B334" s="3" t="s">
        <v>398</v>
      </c>
      <c r="C334" s="5">
        <v>0</v>
      </c>
      <c r="D334" s="4">
        <v>2781.2</v>
      </c>
      <c r="E334" s="5">
        <v>400</v>
      </c>
      <c r="F334" s="4">
        <v>2381.1999999999998</v>
      </c>
    </row>
    <row r="335" spans="1:6">
      <c r="A335" s="3">
        <v>14504</v>
      </c>
      <c r="B335" s="3" t="s">
        <v>399</v>
      </c>
      <c r="C335" s="5">
        <v>0</v>
      </c>
      <c r="D335" s="5">
        <v>256.74</v>
      </c>
      <c r="E335" s="5">
        <v>200</v>
      </c>
      <c r="F335" s="5">
        <v>56.74</v>
      </c>
    </row>
    <row r="336" spans="1:6">
      <c r="A336" s="3">
        <v>14505</v>
      </c>
      <c r="B336" s="3" t="s">
        <v>400</v>
      </c>
      <c r="C336" s="5">
        <v>0</v>
      </c>
      <c r="D336" s="4">
        <v>17288.419999999998</v>
      </c>
      <c r="E336" s="4">
        <v>2200</v>
      </c>
      <c r="F336" s="4">
        <v>15088.42</v>
      </c>
    </row>
    <row r="337" spans="1:6">
      <c r="A337" s="3">
        <v>14506</v>
      </c>
      <c r="B337" s="3" t="s">
        <v>401</v>
      </c>
      <c r="C337" s="5">
        <v>0</v>
      </c>
      <c r="D337" s="4">
        <v>1065</v>
      </c>
      <c r="E337" s="5">
        <v>400</v>
      </c>
      <c r="F337" s="5">
        <v>665</v>
      </c>
    </row>
    <row r="338" spans="1:6">
      <c r="A338" s="3">
        <v>14507</v>
      </c>
      <c r="B338" s="3" t="s">
        <v>402</v>
      </c>
      <c r="C338" s="5">
        <v>0</v>
      </c>
      <c r="D338" s="4">
        <v>3610.52</v>
      </c>
      <c r="E338" s="4">
        <v>1400</v>
      </c>
      <c r="F338" s="4">
        <v>2210.52</v>
      </c>
    </row>
    <row r="339" spans="1:6">
      <c r="A339" s="3">
        <v>14508</v>
      </c>
      <c r="B339" s="3" t="s">
        <v>403</v>
      </c>
      <c r="C339" s="5">
        <v>0</v>
      </c>
      <c r="D339" s="4">
        <v>3139.24</v>
      </c>
      <c r="E339" s="4">
        <v>1200</v>
      </c>
      <c r="F339" s="4">
        <v>1939.24</v>
      </c>
    </row>
    <row r="340" spans="1:6">
      <c r="A340" s="3">
        <v>14509</v>
      </c>
      <c r="B340" s="3" t="s">
        <v>404</v>
      </c>
      <c r="C340" s="5">
        <v>0</v>
      </c>
      <c r="D340" s="5">
        <v>910.52</v>
      </c>
      <c r="E340" s="5">
        <v>400</v>
      </c>
      <c r="F340" s="5">
        <v>510.52</v>
      </c>
    </row>
    <row r="341" spans="1:6">
      <c r="A341" s="3">
        <v>14510</v>
      </c>
      <c r="B341" s="3" t="s">
        <v>405</v>
      </c>
      <c r="C341" s="5">
        <v>0</v>
      </c>
      <c r="D341" s="5">
        <v>400</v>
      </c>
      <c r="E341" s="5">
        <v>400</v>
      </c>
      <c r="F341" s="5">
        <v>0</v>
      </c>
    </row>
    <row r="342" spans="1:6">
      <c r="A342" s="3">
        <v>14511</v>
      </c>
      <c r="B342" s="3" t="s">
        <v>406</v>
      </c>
      <c r="C342" s="5">
        <v>0</v>
      </c>
      <c r="D342" s="5">
        <v>565</v>
      </c>
      <c r="E342" s="5">
        <v>0</v>
      </c>
      <c r="F342" s="5">
        <v>565</v>
      </c>
    </row>
    <row r="343" spans="1:6">
      <c r="A343" s="3">
        <v>14512</v>
      </c>
      <c r="B343" s="3" t="s">
        <v>407</v>
      </c>
      <c r="C343" s="5">
        <v>0</v>
      </c>
      <c r="D343" s="4">
        <v>1065</v>
      </c>
      <c r="E343" s="5">
        <v>400</v>
      </c>
      <c r="F343" s="5">
        <v>665</v>
      </c>
    </row>
    <row r="344" spans="1:6">
      <c r="A344" s="3">
        <v>14513</v>
      </c>
      <c r="B344" s="3" t="s">
        <v>408</v>
      </c>
      <c r="C344" s="5">
        <v>0</v>
      </c>
      <c r="D344" s="4">
        <v>9958.6</v>
      </c>
      <c r="E344" s="4">
        <v>2000</v>
      </c>
      <c r="F344" s="4">
        <v>7958.6</v>
      </c>
    </row>
    <row r="345" spans="1:6">
      <c r="A345" s="3">
        <v>14514</v>
      </c>
      <c r="B345" s="3" t="s">
        <v>409</v>
      </c>
      <c r="C345" s="5">
        <v>0</v>
      </c>
      <c r="D345" s="5">
        <v>446.33</v>
      </c>
      <c r="E345" s="5">
        <v>400</v>
      </c>
      <c r="F345" s="5">
        <v>46.33</v>
      </c>
    </row>
    <row r="346" spans="1:6">
      <c r="A346" s="3">
        <v>14515</v>
      </c>
      <c r="B346" s="3" t="s">
        <v>410</v>
      </c>
      <c r="C346" s="5">
        <v>0</v>
      </c>
      <c r="D346" s="4">
        <v>1410.52</v>
      </c>
      <c r="E346" s="5">
        <v>400</v>
      </c>
      <c r="F346" s="4">
        <v>1010.52</v>
      </c>
    </row>
    <row r="347" spans="1:6">
      <c r="A347" s="3">
        <v>14516</v>
      </c>
      <c r="B347" s="3" t="s">
        <v>411</v>
      </c>
      <c r="C347" s="5">
        <v>0</v>
      </c>
      <c r="D347" s="4">
        <v>2681.2</v>
      </c>
      <c r="E347" s="5">
        <v>400</v>
      </c>
      <c r="F347" s="4">
        <v>2281.1999999999998</v>
      </c>
    </row>
    <row r="348" spans="1:6">
      <c r="A348" s="3">
        <v>14517</v>
      </c>
      <c r="B348" s="3" t="s">
        <v>412</v>
      </c>
      <c r="C348" s="5">
        <v>0</v>
      </c>
      <c r="D348" s="4">
        <v>3625.11</v>
      </c>
      <c r="E348" s="4">
        <v>2000</v>
      </c>
      <c r="F348" s="4">
        <v>1625.11</v>
      </c>
    </row>
    <row r="349" spans="1:6">
      <c r="A349" s="3">
        <v>14518</v>
      </c>
      <c r="B349" s="3" t="s">
        <v>413</v>
      </c>
      <c r="C349" s="5">
        <v>0</v>
      </c>
      <c r="D349" s="4">
        <v>3751</v>
      </c>
      <c r="E349" s="4">
        <v>2000</v>
      </c>
      <c r="F349" s="4">
        <v>1751</v>
      </c>
    </row>
    <row r="350" spans="1:6">
      <c r="A350" s="3">
        <v>14519</v>
      </c>
      <c r="B350" s="3" t="s">
        <v>414</v>
      </c>
      <c r="C350" s="5">
        <v>155</v>
      </c>
      <c r="D350" s="4">
        <v>6678.4</v>
      </c>
      <c r="E350" s="4">
        <v>5922.2</v>
      </c>
      <c r="F350" s="5">
        <v>911.2</v>
      </c>
    </row>
    <row r="351" spans="1:6">
      <c r="A351" s="3">
        <v>14521</v>
      </c>
      <c r="B351" s="3" t="s">
        <v>416</v>
      </c>
      <c r="C351" s="5">
        <v>0</v>
      </c>
      <c r="D351" s="4">
        <v>1195</v>
      </c>
      <c r="E351" s="5">
        <v>400</v>
      </c>
      <c r="F351" s="5">
        <v>795</v>
      </c>
    </row>
    <row r="352" spans="1:6">
      <c r="A352" s="3">
        <v>14522</v>
      </c>
      <c r="B352" s="3" t="s">
        <v>417</v>
      </c>
      <c r="C352" s="5">
        <v>0</v>
      </c>
      <c r="D352" s="5">
        <v>200</v>
      </c>
      <c r="E352" s="5">
        <v>200</v>
      </c>
      <c r="F352" s="5">
        <v>0</v>
      </c>
    </row>
    <row r="353" spans="1:6">
      <c r="A353" s="3">
        <v>14523</v>
      </c>
      <c r="B353" s="3" t="s">
        <v>418</v>
      </c>
      <c r="C353" s="5">
        <v>0</v>
      </c>
      <c r="D353" s="5">
        <v>400</v>
      </c>
      <c r="E353" s="5">
        <v>400</v>
      </c>
      <c r="F353" s="5">
        <v>0</v>
      </c>
    </row>
    <row r="354" spans="1:6">
      <c r="A354" s="3">
        <v>14524</v>
      </c>
      <c r="B354" s="3" t="s">
        <v>419</v>
      </c>
      <c r="C354" s="5">
        <v>0</v>
      </c>
      <c r="D354" s="5">
        <v>795</v>
      </c>
      <c r="E354" s="5">
        <v>795</v>
      </c>
      <c r="F354" s="5">
        <v>0</v>
      </c>
    </row>
    <row r="355" spans="1:6">
      <c r="A355" s="3">
        <v>14525</v>
      </c>
      <c r="B355" s="3" t="s">
        <v>420</v>
      </c>
      <c r="C355" s="5">
        <v>0</v>
      </c>
      <c r="D355" s="4">
        <v>62182.79</v>
      </c>
      <c r="E355" s="4">
        <v>62182.79</v>
      </c>
      <c r="F355" s="5">
        <v>0</v>
      </c>
    </row>
    <row r="356" spans="1:6">
      <c r="A356" s="3">
        <v>14526</v>
      </c>
      <c r="B356" s="3" t="s">
        <v>421</v>
      </c>
      <c r="C356" s="5">
        <v>0</v>
      </c>
      <c r="D356" s="5">
        <v>700</v>
      </c>
      <c r="E356" s="5">
        <v>400</v>
      </c>
      <c r="F356" s="5">
        <v>300</v>
      </c>
    </row>
    <row r="357" spans="1:6">
      <c r="A357" s="3">
        <v>14527</v>
      </c>
      <c r="B357" s="3" t="s">
        <v>422</v>
      </c>
      <c r="C357" s="5">
        <v>0</v>
      </c>
      <c r="D357" s="5">
        <v>549.14</v>
      </c>
      <c r="E357" s="5">
        <v>400</v>
      </c>
      <c r="F357" s="5">
        <v>149.13999999999999</v>
      </c>
    </row>
    <row r="358" spans="1:6">
      <c r="A358" s="3">
        <v>14528</v>
      </c>
      <c r="B358" s="3" t="s">
        <v>423</v>
      </c>
      <c r="C358" s="5">
        <v>0</v>
      </c>
      <c r="D358" s="4">
        <v>1095</v>
      </c>
      <c r="E358" s="5">
        <v>400</v>
      </c>
      <c r="F358" s="5">
        <v>695</v>
      </c>
    </row>
    <row r="359" spans="1:6">
      <c r="A359" s="3">
        <v>14529</v>
      </c>
      <c r="B359" s="3" t="s">
        <v>424</v>
      </c>
      <c r="C359" s="5">
        <v>0</v>
      </c>
      <c r="D359" s="5">
        <v>965</v>
      </c>
      <c r="E359" s="5">
        <v>400</v>
      </c>
      <c r="F359" s="5">
        <v>565</v>
      </c>
    </row>
    <row r="360" spans="1:6">
      <c r="A360" s="3">
        <v>14530</v>
      </c>
      <c r="B360" s="3" t="s">
        <v>425</v>
      </c>
      <c r="C360" s="5">
        <v>0</v>
      </c>
      <c r="D360" s="5">
        <v>700</v>
      </c>
      <c r="E360" s="5">
        <v>400</v>
      </c>
      <c r="F360" s="5">
        <v>300</v>
      </c>
    </row>
    <row r="361" spans="1:6">
      <c r="A361" s="3">
        <v>14533</v>
      </c>
      <c r="B361" s="3" t="s">
        <v>428</v>
      </c>
      <c r="C361" s="5">
        <v>0</v>
      </c>
      <c r="D361" s="4">
        <v>10498.8</v>
      </c>
      <c r="E361" s="4">
        <v>1200</v>
      </c>
      <c r="F361" s="4">
        <v>9298.7999999999993</v>
      </c>
    </row>
    <row r="362" spans="1:6">
      <c r="A362" s="3">
        <v>14536</v>
      </c>
      <c r="B362" s="3" t="s">
        <v>431</v>
      </c>
      <c r="C362" s="5">
        <v>0</v>
      </c>
      <c r="D362" s="5">
        <v>693</v>
      </c>
      <c r="E362" s="5">
        <v>300</v>
      </c>
      <c r="F362" s="5">
        <v>393</v>
      </c>
    </row>
    <row r="363" spans="1:6">
      <c r="A363" s="3">
        <v>14537</v>
      </c>
      <c r="B363" s="3" t="s">
        <v>432</v>
      </c>
      <c r="C363" s="5">
        <v>0</v>
      </c>
      <c r="D363" s="5">
        <v>250</v>
      </c>
      <c r="E363" s="5">
        <v>200</v>
      </c>
      <c r="F363" s="5">
        <v>50</v>
      </c>
    </row>
    <row r="364" spans="1:6">
      <c r="A364" s="3">
        <v>14538</v>
      </c>
      <c r="B364" s="3" t="s">
        <v>433</v>
      </c>
      <c r="C364" s="5">
        <v>0</v>
      </c>
      <c r="D364" s="5">
        <v>800</v>
      </c>
      <c r="E364" s="5">
        <v>600</v>
      </c>
      <c r="F364" s="5">
        <v>200</v>
      </c>
    </row>
    <row r="365" spans="1:6">
      <c r="A365" s="3">
        <v>14539</v>
      </c>
      <c r="B365" s="3" t="s">
        <v>434</v>
      </c>
      <c r="C365" s="5">
        <v>0</v>
      </c>
      <c r="D365" s="5">
        <v>800</v>
      </c>
      <c r="E365" s="5">
        <v>800</v>
      </c>
      <c r="F365" s="5">
        <v>0</v>
      </c>
    </row>
    <row r="366" spans="1:6">
      <c r="A366" s="3">
        <v>14540</v>
      </c>
      <c r="B366" s="3" t="s">
        <v>435</v>
      </c>
      <c r="C366" s="5">
        <v>0</v>
      </c>
      <c r="D366" s="4">
        <v>1910.52</v>
      </c>
      <c r="E366" s="5">
        <v>300</v>
      </c>
      <c r="F366" s="4">
        <v>1610.52</v>
      </c>
    </row>
    <row r="367" spans="1:6">
      <c r="A367" s="3">
        <v>14541</v>
      </c>
      <c r="B367" s="3" t="s">
        <v>436</v>
      </c>
      <c r="C367" s="5">
        <v>0</v>
      </c>
      <c r="D367" s="5">
        <v>800</v>
      </c>
      <c r="E367" s="5">
        <v>300</v>
      </c>
      <c r="F367" s="5">
        <v>500</v>
      </c>
    </row>
    <row r="368" spans="1:6">
      <c r="A368" s="3">
        <v>14542</v>
      </c>
      <c r="B368" s="3" t="s">
        <v>437</v>
      </c>
      <c r="C368" s="5">
        <v>0</v>
      </c>
      <c r="D368" s="4">
        <v>2981.2</v>
      </c>
      <c r="E368" s="5">
        <v>300</v>
      </c>
      <c r="F368" s="4">
        <v>2681.2</v>
      </c>
    </row>
    <row r="369" spans="1:6">
      <c r="A369" s="3">
        <v>14543</v>
      </c>
      <c r="B369" s="3" t="s">
        <v>438</v>
      </c>
      <c r="C369" s="5">
        <v>0</v>
      </c>
      <c r="D369" s="5">
        <v>800</v>
      </c>
      <c r="E369" s="5">
        <v>300</v>
      </c>
      <c r="F369" s="5">
        <v>500</v>
      </c>
    </row>
    <row r="370" spans="1:6">
      <c r="A370" s="3">
        <v>14544</v>
      </c>
      <c r="B370" s="3" t="s">
        <v>439</v>
      </c>
      <c r="C370" s="5">
        <v>0</v>
      </c>
      <c r="D370" s="5">
        <v>800</v>
      </c>
      <c r="E370" s="5">
        <v>400</v>
      </c>
      <c r="F370" s="5">
        <v>400</v>
      </c>
    </row>
    <row r="371" spans="1:6">
      <c r="A371" s="3">
        <v>14545</v>
      </c>
      <c r="B371" s="3" t="s">
        <v>440</v>
      </c>
      <c r="C371" s="5">
        <v>0</v>
      </c>
      <c r="D371" s="5">
        <v>250</v>
      </c>
      <c r="E371" s="5">
        <v>125</v>
      </c>
      <c r="F371" s="5">
        <v>125</v>
      </c>
    </row>
    <row r="372" spans="1:6">
      <c r="A372" s="3">
        <v>14546</v>
      </c>
      <c r="B372" s="3" t="s">
        <v>441</v>
      </c>
      <c r="C372" s="5">
        <v>0</v>
      </c>
      <c r="D372" s="4">
        <v>3620</v>
      </c>
      <c r="E372" s="5">
        <v>905</v>
      </c>
      <c r="F372" s="4">
        <v>2715</v>
      </c>
    </row>
    <row r="373" spans="1:6">
      <c r="A373" s="3">
        <v>14547</v>
      </c>
      <c r="B373" s="3" t="s">
        <v>442</v>
      </c>
      <c r="C373" s="5">
        <v>0</v>
      </c>
      <c r="D373" s="5">
        <v>800</v>
      </c>
      <c r="E373" s="5">
        <v>200</v>
      </c>
      <c r="F373" s="5">
        <v>600</v>
      </c>
    </row>
    <row r="374" spans="1:6">
      <c r="A374" s="3">
        <v>14554</v>
      </c>
      <c r="B374" s="3" t="s">
        <v>445</v>
      </c>
      <c r="C374" s="5">
        <v>0</v>
      </c>
      <c r="D374" s="4">
        <v>158158.44</v>
      </c>
      <c r="E374" s="4">
        <v>8786.58</v>
      </c>
      <c r="F374" s="4">
        <v>149371.85999999999</v>
      </c>
    </row>
    <row r="375" spans="1:6">
      <c r="A375" s="3">
        <v>14585</v>
      </c>
      <c r="B375" s="3" t="s">
        <v>446</v>
      </c>
      <c r="C375" s="5">
        <v>0</v>
      </c>
      <c r="D375" s="4">
        <v>25909.5</v>
      </c>
      <c r="E375" s="4">
        <v>17273.04</v>
      </c>
      <c r="F375" s="4">
        <v>8636.4599999999991</v>
      </c>
    </row>
    <row r="376" spans="1:6">
      <c r="A376" s="3">
        <v>14593</v>
      </c>
      <c r="B376" s="3" t="s">
        <v>447</v>
      </c>
      <c r="C376" s="5">
        <v>0</v>
      </c>
      <c r="D376" s="4">
        <v>62182.79</v>
      </c>
      <c r="E376" s="4">
        <v>43182.5</v>
      </c>
      <c r="F376" s="4">
        <v>19000.29</v>
      </c>
    </row>
    <row r="377" spans="1:6">
      <c r="A377" s="3">
        <v>14599</v>
      </c>
      <c r="B377" s="3" t="s">
        <v>448</v>
      </c>
      <c r="C377" s="5">
        <v>0</v>
      </c>
      <c r="D377" s="4">
        <v>1286.9000000000001</v>
      </c>
      <c r="E377" s="4">
        <v>1286.9000000000001</v>
      </c>
      <c r="F377" s="5">
        <v>0</v>
      </c>
    </row>
    <row r="378" spans="1:6">
      <c r="A378" s="3">
        <v>14604</v>
      </c>
      <c r="B378" s="3" t="s">
        <v>449</v>
      </c>
      <c r="C378" s="5">
        <v>10</v>
      </c>
      <c r="D378" s="5">
        <v>360</v>
      </c>
      <c r="E378" s="5">
        <v>370</v>
      </c>
      <c r="F378" s="5">
        <v>0</v>
      </c>
    </row>
    <row r="379" spans="1:6">
      <c r="A379" s="3">
        <v>14640</v>
      </c>
      <c r="B379" s="3" t="s">
        <v>450</v>
      </c>
      <c r="C379" s="5">
        <v>0</v>
      </c>
      <c r="D379" s="4">
        <v>15545.7</v>
      </c>
      <c r="E379" s="4">
        <v>3886.38</v>
      </c>
      <c r="F379" s="4">
        <v>11659.32</v>
      </c>
    </row>
    <row r="380" spans="1:6">
      <c r="A380" s="3">
        <v>14680</v>
      </c>
      <c r="B380" s="3" t="s">
        <v>452</v>
      </c>
      <c r="C380" s="5">
        <v>7</v>
      </c>
      <c r="D380" s="5">
        <v>53</v>
      </c>
      <c r="E380" s="5">
        <v>58</v>
      </c>
      <c r="F380" s="5">
        <v>2</v>
      </c>
    </row>
    <row r="381" spans="1:6">
      <c r="A381" s="3">
        <v>14687</v>
      </c>
      <c r="B381" s="3" t="s">
        <v>453</v>
      </c>
      <c r="C381" s="5">
        <v>4</v>
      </c>
      <c r="D381" s="4">
        <v>1329.97</v>
      </c>
      <c r="E381" s="4">
        <v>1334.03</v>
      </c>
      <c r="F381" s="5">
        <v>-0.06</v>
      </c>
    </row>
    <row r="382" spans="1:6">
      <c r="A382" s="3">
        <v>14694</v>
      </c>
      <c r="B382" s="3" t="s">
        <v>454</v>
      </c>
      <c r="C382" s="5">
        <v>200</v>
      </c>
      <c r="D382" s="4">
        <v>1101</v>
      </c>
      <c r="E382" s="4">
        <v>1301</v>
      </c>
      <c r="F382" s="5">
        <v>0</v>
      </c>
    </row>
    <row r="383" spans="1:6">
      <c r="A383" s="3">
        <v>14696</v>
      </c>
      <c r="B383" s="3" t="s">
        <v>455</v>
      </c>
      <c r="C383" s="5">
        <v>301</v>
      </c>
      <c r="D383" s="5">
        <v>277.3</v>
      </c>
      <c r="E383" s="5">
        <v>571.29999999999995</v>
      </c>
      <c r="F383" s="5">
        <v>7</v>
      </c>
    </row>
    <row r="384" spans="1:6">
      <c r="A384" s="3">
        <v>14701</v>
      </c>
      <c r="B384" s="3" t="s">
        <v>456</v>
      </c>
      <c r="C384" s="5">
        <v>0.35</v>
      </c>
      <c r="D384" s="5">
        <v>225.85</v>
      </c>
      <c r="E384" s="5">
        <v>226.2</v>
      </c>
      <c r="F384" s="5">
        <v>0</v>
      </c>
    </row>
    <row r="385" spans="1:6">
      <c r="A385" s="3">
        <v>14704</v>
      </c>
      <c r="B385" s="3" t="s">
        <v>457</v>
      </c>
      <c r="C385" s="5">
        <v>217.21</v>
      </c>
      <c r="D385" s="5">
        <v>64.790000000000006</v>
      </c>
      <c r="E385" s="5">
        <v>263.33999999999997</v>
      </c>
      <c r="F385" s="5">
        <v>18.66</v>
      </c>
    </row>
    <row r="386" spans="1:6">
      <c r="A386" s="3">
        <v>14706</v>
      </c>
      <c r="B386" s="3" t="s">
        <v>458</v>
      </c>
      <c r="C386" s="5">
        <v>3</v>
      </c>
      <c r="D386" s="5">
        <v>200</v>
      </c>
      <c r="E386" s="5">
        <v>203</v>
      </c>
      <c r="F386" s="5">
        <v>0</v>
      </c>
    </row>
    <row r="387" spans="1:6">
      <c r="A387" s="3">
        <v>14710</v>
      </c>
      <c r="B387" s="3" t="s">
        <v>459</v>
      </c>
      <c r="C387" s="5">
        <v>0</v>
      </c>
      <c r="D387" s="4">
        <v>1012</v>
      </c>
      <c r="E387" s="4">
        <v>1012</v>
      </c>
      <c r="F387" s="5">
        <v>0</v>
      </c>
    </row>
    <row r="388" spans="1:6">
      <c r="A388" s="3">
        <v>14711</v>
      </c>
      <c r="B388" s="3" t="s">
        <v>460</v>
      </c>
      <c r="C388" s="5">
        <v>0</v>
      </c>
      <c r="D388" s="5">
        <v>500.01</v>
      </c>
      <c r="E388" s="5">
        <v>500</v>
      </c>
      <c r="F388" s="5">
        <v>0.01</v>
      </c>
    </row>
    <row r="389" spans="1:6">
      <c r="A389" s="3">
        <v>14713</v>
      </c>
      <c r="B389" s="3" t="s">
        <v>461</v>
      </c>
      <c r="C389" s="5">
        <v>0</v>
      </c>
      <c r="D389" s="5">
        <v>435</v>
      </c>
      <c r="E389" s="5">
        <v>431.6</v>
      </c>
      <c r="F389" s="5">
        <v>3.4</v>
      </c>
    </row>
    <row r="390" spans="1:6">
      <c r="A390" s="3">
        <v>14719</v>
      </c>
      <c r="B390" s="3" t="s">
        <v>462</v>
      </c>
      <c r="C390" s="5">
        <v>13</v>
      </c>
      <c r="D390" s="4">
        <v>5771.99</v>
      </c>
      <c r="E390" s="4">
        <v>5784.99</v>
      </c>
      <c r="F390" s="5">
        <v>0</v>
      </c>
    </row>
    <row r="391" spans="1:6">
      <c r="A391" s="3">
        <v>14723</v>
      </c>
      <c r="B391" s="3" t="s">
        <v>463</v>
      </c>
      <c r="C391" s="5">
        <v>0</v>
      </c>
      <c r="D391" s="5">
        <v>42.78</v>
      </c>
      <c r="E391" s="5">
        <v>42.46</v>
      </c>
      <c r="F391" s="5">
        <v>0.32</v>
      </c>
    </row>
    <row r="392" spans="1:6">
      <c r="A392" s="3">
        <v>14725</v>
      </c>
      <c r="B392" s="3" t="s">
        <v>464</v>
      </c>
      <c r="C392" s="5">
        <v>2</v>
      </c>
      <c r="D392" s="5">
        <v>0</v>
      </c>
      <c r="E392" s="5">
        <v>0</v>
      </c>
      <c r="F392" s="5">
        <v>2</v>
      </c>
    </row>
    <row r="393" spans="1:6">
      <c r="A393" s="3">
        <v>14727</v>
      </c>
      <c r="B393" s="3" t="s">
        <v>466</v>
      </c>
      <c r="C393" s="5">
        <v>0.55000000000000004</v>
      </c>
      <c r="D393" s="5">
        <v>0</v>
      </c>
      <c r="E393" s="5">
        <v>0.55000000000000004</v>
      </c>
      <c r="F393" s="5">
        <v>0</v>
      </c>
    </row>
    <row r="394" spans="1:6">
      <c r="A394" s="3">
        <v>14728</v>
      </c>
      <c r="B394" s="3" t="s">
        <v>467</v>
      </c>
      <c r="C394" s="5">
        <v>0</v>
      </c>
      <c r="D394" s="5">
        <v>301</v>
      </c>
      <c r="E394" s="5">
        <v>300.83</v>
      </c>
      <c r="F394" s="5">
        <v>0.17</v>
      </c>
    </row>
    <row r="395" spans="1:6">
      <c r="A395" s="3">
        <v>14731</v>
      </c>
      <c r="B395" s="3" t="s">
        <v>468</v>
      </c>
      <c r="C395" s="5">
        <v>2</v>
      </c>
      <c r="D395" s="4">
        <v>1431.79</v>
      </c>
      <c r="E395" s="4">
        <v>1456.73</v>
      </c>
      <c r="F395" s="5">
        <v>-22.94</v>
      </c>
    </row>
    <row r="396" spans="1:6">
      <c r="A396" s="3">
        <v>14734</v>
      </c>
      <c r="B396" s="3" t="s">
        <v>469</v>
      </c>
      <c r="C396" s="5">
        <v>0</v>
      </c>
      <c r="D396" s="5">
        <v>79.819999999999993</v>
      </c>
      <c r="E396" s="5">
        <v>79.819999999999993</v>
      </c>
      <c r="F396" s="5">
        <v>0</v>
      </c>
    </row>
    <row r="397" spans="1:6">
      <c r="A397" s="3">
        <v>14735</v>
      </c>
      <c r="B397" s="3" t="s">
        <v>470</v>
      </c>
      <c r="C397" s="5">
        <v>2</v>
      </c>
      <c r="D397" s="5">
        <v>510</v>
      </c>
      <c r="E397" s="5">
        <v>510</v>
      </c>
      <c r="F397" s="5">
        <v>2</v>
      </c>
    </row>
    <row r="398" spans="1:6">
      <c r="A398" s="3">
        <v>14751</v>
      </c>
      <c r="B398" s="3" t="s">
        <v>473</v>
      </c>
      <c r="C398" s="5">
        <v>2</v>
      </c>
      <c r="D398" s="5">
        <v>19</v>
      </c>
      <c r="E398" s="5">
        <v>20</v>
      </c>
      <c r="F398" s="5">
        <v>1</v>
      </c>
    </row>
    <row r="399" spans="1:6">
      <c r="A399" s="3">
        <v>14754</v>
      </c>
      <c r="B399" s="3" t="s">
        <v>474</v>
      </c>
      <c r="C399" s="4">
        <v>25909.5</v>
      </c>
      <c r="D399" s="5">
        <v>0</v>
      </c>
      <c r="E399" s="4">
        <v>5757.68</v>
      </c>
      <c r="F399" s="4">
        <v>20151.82</v>
      </c>
    </row>
    <row r="400" spans="1:6">
      <c r="A400" s="3">
        <v>14801</v>
      </c>
      <c r="B400" s="3" t="s">
        <v>477</v>
      </c>
      <c r="C400" s="4">
        <v>34576.43</v>
      </c>
      <c r="D400" s="5">
        <v>0.05</v>
      </c>
      <c r="E400" s="4">
        <v>34576.480000000003</v>
      </c>
      <c r="F400" s="5">
        <v>0</v>
      </c>
    </row>
    <row r="401" spans="1:6">
      <c r="A401" s="3">
        <v>14812</v>
      </c>
      <c r="B401" s="3" t="s">
        <v>478</v>
      </c>
      <c r="C401" s="5">
        <v>0.56999999999999995</v>
      </c>
      <c r="D401" s="4">
        <v>2101</v>
      </c>
      <c r="E401" s="4">
        <v>1579.57</v>
      </c>
      <c r="F401" s="5">
        <v>522</v>
      </c>
    </row>
    <row r="402" spans="1:6">
      <c r="A402" s="3">
        <v>14818</v>
      </c>
      <c r="B402" s="3" t="s">
        <v>479</v>
      </c>
      <c r="C402" s="5">
        <v>0</v>
      </c>
      <c r="D402" s="4">
        <v>15545.7</v>
      </c>
      <c r="E402" s="4">
        <v>6477.3</v>
      </c>
      <c r="F402" s="4">
        <v>9068.4</v>
      </c>
    </row>
    <row r="403" spans="1:6">
      <c r="A403" s="3">
        <v>14841</v>
      </c>
      <c r="B403" s="3" t="s">
        <v>480</v>
      </c>
      <c r="C403" s="5">
        <v>52</v>
      </c>
      <c r="D403" s="5">
        <v>0</v>
      </c>
      <c r="E403" s="5">
        <v>52</v>
      </c>
      <c r="F403" s="5">
        <v>0</v>
      </c>
    </row>
    <row r="404" spans="1:6">
      <c r="A404" s="3">
        <v>14847</v>
      </c>
      <c r="B404" s="3" t="s">
        <v>481</v>
      </c>
      <c r="C404" s="5">
        <v>0</v>
      </c>
      <c r="D404" s="4">
        <v>20727.599999999999</v>
      </c>
      <c r="E404" s="4">
        <v>4606.16</v>
      </c>
      <c r="F404" s="4">
        <v>16121.44</v>
      </c>
    </row>
    <row r="405" spans="1:6">
      <c r="A405" s="3">
        <v>14861</v>
      </c>
      <c r="B405" s="3" t="s">
        <v>482</v>
      </c>
      <c r="C405" s="5">
        <v>0</v>
      </c>
      <c r="D405" s="5">
        <v>207.7</v>
      </c>
      <c r="E405" s="5">
        <v>178.7</v>
      </c>
      <c r="F405" s="5">
        <v>29</v>
      </c>
    </row>
    <row r="406" spans="1:6">
      <c r="A406" s="3">
        <v>14872</v>
      </c>
      <c r="B406" s="3" t="s">
        <v>483</v>
      </c>
      <c r="C406" s="5">
        <v>0</v>
      </c>
      <c r="D406" s="5">
        <v>272</v>
      </c>
      <c r="E406" s="5">
        <v>272</v>
      </c>
      <c r="F406" s="5">
        <v>0</v>
      </c>
    </row>
    <row r="407" spans="1:6">
      <c r="A407" s="3">
        <v>14889</v>
      </c>
      <c r="B407" s="3" t="s">
        <v>485</v>
      </c>
      <c r="C407" s="5">
        <v>0</v>
      </c>
      <c r="D407" s="5">
        <v>511</v>
      </c>
      <c r="E407" s="5">
        <v>461</v>
      </c>
      <c r="F407" s="5">
        <v>50</v>
      </c>
    </row>
    <row r="408" spans="1:6">
      <c r="A408" s="3">
        <v>14890</v>
      </c>
      <c r="B408" s="3" t="s">
        <v>486</v>
      </c>
      <c r="C408" s="5">
        <v>5.67</v>
      </c>
      <c r="D408" s="5">
        <v>679.02</v>
      </c>
      <c r="E408" s="5">
        <v>684.69</v>
      </c>
      <c r="F408" s="5">
        <v>0</v>
      </c>
    </row>
    <row r="409" spans="1:6">
      <c r="A409" s="3">
        <v>14891</v>
      </c>
      <c r="B409" s="3" t="s">
        <v>487</v>
      </c>
      <c r="C409" s="4">
        <v>3467</v>
      </c>
      <c r="D409" s="4">
        <v>1208.21</v>
      </c>
      <c r="E409" s="4">
        <v>4675.71</v>
      </c>
      <c r="F409" s="5">
        <v>-0.5</v>
      </c>
    </row>
    <row r="410" spans="1:6">
      <c r="A410" s="3">
        <v>14894</v>
      </c>
      <c r="B410" s="3" t="s">
        <v>488</v>
      </c>
      <c r="C410" s="5">
        <v>0</v>
      </c>
      <c r="D410" s="5">
        <v>37.340000000000003</v>
      </c>
      <c r="E410" s="5">
        <v>29.34</v>
      </c>
      <c r="F410" s="5">
        <v>8</v>
      </c>
    </row>
    <row r="411" spans="1:6">
      <c r="A411" s="3">
        <v>14897</v>
      </c>
      <c r="B411" s="3" t="s">
        <v>489</v>
      </c>
      <c r="C411" s="5">
        <v>0</v>
      </c>
      <c r="D411" s="5">
        <v>516</v>
      </c>
      <c r="E411" s="5">
        <v>545</v>
      </c>
      <c r="F411" s="5">
        <v>-29</v>
      </c>
    </row>
    <row r="412" spans="1:6">
      <c r="A412" s="3">
        <v>14900</v>
      </c>
      <c r="B412" s="3" t="s">
        <v>490</v>
      </c>
      <c r="C412" s="5">
        <v>0</v>
      </c>
      <c r="D412" s="5">
        <v>107</v>
      </c>
      <c r="E412" s="5">
        <v>99</v>
      </c>
      <c r="F412" s="5">
        <v>8</v>
      </c>
    </row>
    <row r="413" spans="1:6">
      <c r="A413" s="3">
        <v>14914</v>
      </c>
      <c r="B413" s="3" t="s">
        <v>491</v>
      </c>
      <c r="C413" s="5">
        <v>0</v>
      </c>
      <c r="D413" s="4">
        <v>1165</v>
      </c>
      <c r="E413" s="5">
        <v>400</v>
      </c>
      <c r="F413" s="5">
        <v>765</v>
      </c>
    </row>
    <row r="414" spans="1:6">
      <c r="A414" s="3">
        <v>14930</v>
      </c>
      <c r="B414" s="3" t="s">
        <v>493</v>
      </c>
      <c r="C414" s="5">
        <v>68.180000000000007</v>
      </c>
      <c r="D414" s="5">
        <v>360.8</v>
      </c>
      <c r="E414" s="5">
        <v>427.8</v>
      </c>
      <c r="F414" s="5">
        <v>1.18</v>
      </c>
    </row>
    <row r="415" spans="1:6">
      <c r="A415" s="3">
        <v>14941</v>
      </c>
      <c r="B415" s="3" t="s">
        <v>494</v>
      </c>
      <c r="C415" s="5">
        <v>1</v>
      </c>
      <c r="D415" s="5">
        <v>0</v>
      </c>
      <c r="E415" s="5">
        <v>1</v>
      </c>
      <c r="F415" s="5">
        <v>0</v>
      </c>
    </row>
    <row r="416" spans="1:6">
      <c r="A416" s="3">
        <v>14943</v>
      </c>
      <c r="B416" s="3" t="s">
        <v>495</v>
      </c>
      <c r="C416" s="5">
        <v>0</v>
      </c>
      <c r="D416" s="5">
        <v>189.12</v>
      </c>
      <c r="E416" s="5">
        <v>10</v>
      </c>
      <c r="F416" s="5">
        <v>179.12</v>
      </c>
    </row>
    <row r="417" spans="1:6">
      <c r="A417" s="3">
        <v>14945</v>
      </c>
      <c r="B417" s="3" t="s">
        <v>496</v>
      </c>
      <c r="C417" s="5">
        <v>0</v>
      </c>
      <c r="D417" s="5">
        <v>873</v>
      </c>
      <c r="E417" s="5">
        <v>666</v>
      </c>
      <c r="F417" s="5">
        <v>207</v>
      </c>
    </row>
    <row r="418" spans="1:6">
      <c r="A418" s="3">
        <v>14949</v>
      </c>
      <c r="B418" s="3" t="s">
        <v>498</v>
      </c>
      <c r="C418" s="5">
        <v>34.5</v>
      </c>
      <c r="D418" s="4">
        <v>1110.29</v>
      </c>
      <c r="E418" s="4">
        <v>1144.77</v>
      </c>
      <c r="F418" s="5">
        <v>0.02</v>
      </c>
    </row>
    <row r="419" spans="1:6">
      <c r="A419" s="3">
        <v>14950</v>
      </c>
      <c r="B419" s="3" t="s">
        <v>499</v>
      </c>
      <c r="C419" s="5">
        <v>0</v>
      </c>
      <c r="D419" s="5">
        <v>82.09</v>
      </c>
      <c r="E419" s="5">
        <v>53</v>
      </c>
      <c r="F419" s="5">
        <v>29.09</v>
      </c>
    </row>
    <row r="420" spans="1:6">
      <c r="A420" s="3">
        <v>14962</v>
      </c>
      <c r="B420" s="3" t="s">
        <v>500</v>
      </c>
      <c r="C420" s="5">
        <v>0</v>
      </c>
      <c r="D420" s="5">
        <v>81</v>
      </c>
      <c r="E420" s="5">
        <v>81.53</v>
      </c>
      <c r="F420" s="5">
        <v>-0.53</v>
      </c>
    </row>
    <row r="421" spans="1:6">
      <c r="A421" s="3">
        <v>14967</v>
      </c>
      <c r="B421" s="3" t="s">
        <v>501</v>
      </c>
      <c r="C421" s="5">
        <v>-0.02</v>
      </c>
      <c r="D421" s="4">
        <v>1493.53</v>
      </c>
      <c r="E421" s="4">
        <v>1490.31</v>
      </c>
      <c r="F421" s="5">
        <v>3.2</v>
      </c>
    </row>
    <row r="422" spans="1:6">
      <c r="A422" s="3">
        <v>14972</v>
      </c>
      <c r="B422" s="3" t="s">
        <v>502</v>
      </c>
      <c r="C422" s="5">
        <v>1</v>
      </c>
      <c r="D422" s="4">
        <v>1647</v>
      </c>
      <c r="E422" s="4">
        <v>1648</v>
      </c>
      <c r="F422" s="5">
        <v>0</v>
      </c>
    </row>
    <row r="423" spans="1:6">
      <c r="A423" s="3">
        <v>14989</v>
      </c>
      <c r="B423" s="3" t="s">
        <v>503</v>
      </c>
      <c r="C423" s="5">
        <v>0</v>
      </c>
      <c r="D423" s="5">
        <v>523</v>
      </c>
      <c r="E423" s="5">
        <v>521</v>
      </c>
      <c r="F423" s="5">
        <v>2</v>
      </c>
    </row>
    <row r="424" spans="1:6">
      <c r="A424" s="3">
        <v>14993</v>
      </c>
      <c r="B424" s="3" t="s">
        <v>504</v>
      </c>
      <c r="C424" s="5">
        <v>1</v>
      </c>
      <c r="D424" s="5">
        <v>0</v>
      </c>
      <c r="E424" s="5">
        <v>0</v>
      </c>
      <c r="F424" s="5">
        <v>1</v>
      </c>
    </row>
    <row r="425" spans="1:6">
      <c r="A425" s="3">
        <v>14997</v>
      </c>
      <c r="B425" s="3" t="s">
        <v>505</v>
      </c>
      <c r="C425" s="4">
        <v>13392.92</v>
      </c>
      <c r="D425" s="4">
        <v>8291.0400000000009</v>
      </c>
      <c r="E425" s="4">
        <v>14192.55</v>
      </c>
      <c r="F425" s="4">
        <v>7491.41</v>
      </c>
    </row>
    <row r="426" spans="1:6">
      <c r="A426" s="3">
        <v>15212</v>
      </c>
      <c r="B426" s="3" t="s">
        <v>522</v>
      </c>
      <c r="C426" s="5">
        <v>0</v>
      </c>
      <c r="D426" s="4">
        <v>1739</v>
      </c>
      <c r="E426" s="4">
        <v>1739</v>
      </c>
      <c r="F426" s="5">
        <v>0</v>
      </c>
    </row>
    <row r="427" spans="1:6">
      <c r="A427" s="3">
        <v>15218</v>
      </c>
      <c r="B427" s="3" t="s">
        <v>525</v>
      </c>
      <c r="C427" s="5">
        <v>0</v>
      </c>
      <c r="D427" s="4">
        <v>10116</v>
      </c>
      <c r="E427" s="4">
        <v>10116</v>
      </c>
      <c r="F427" s="5">
        <v>0</v>
      </c>
    </row>
    <row r="428" spans="1:6">
      <c r="A428" s="3"/>
      <c r="B428" s="3"/>
      <c r="C428" s="5"/>
      <c r="D428" s="4"/>
      <c r="E428" s="4"/>
      <c r="F428" s="10">
        <f>SUM(F222:F427)</f>
        <v>-179427.44000000044</v>
      </c>
    </row>
    <row r="429" spans="1:6">
      <c r="A429" s="11" t="s">
        <v>1189</v>
      </c>
      <c r="B429" s="12"/>
      <c r="C429" s="14"/>
      <c r="D429" s="13"/>
      <c r="E429" s="13"/>
      <c r="F429" s="14"/>
    </row>
    <row r="430" spans="1:6" s="18" customFormat="1">
      <c r="A430" s="15">
        <v>14151</v>
      </c>
      <c r="B430" s="15" t="s">
        <v>227</v>
      </c>
      <c r="C430" s="16">
        <v>5000</v>
      </c>
      <c r="D430" s="17">
        <v>0</v>
      </c>
      <c r="E430" s="16">
        <v>5000</v>
      </c>
      <c r="F430" s="17">
        <v>0</v>
      </c>
    </row>
    <row r="431" spans="1:6">
      <c r="A431" s="3">
        <v>15101</v>
      </c>
      <c r="B431" s="3" t="s">
        <v>506</v>
      </c>
      <c r="C431" s="4">
        <v>4712730.16</v>
      </c>
      <c r="D431" s="4">
        <v>1730053.2</v>
      </c>
      <c r="E431" s="4">
        <v>1648455.25</v>
      </c>
      <c r="F431" s="4">
        <v>4794328.1100000003</v>
      </c>
    </row>
    <row r="432" spans="1:6">
      <c r="A432" s="3">
        <v>15119</v>
      </c>
      <c r="B432" s="3" t="s">
        <v>508</v>
      </c>
      <c r="C432" s="4">
        <v>39290.410000000003</v>
      </c>
      <c r="D432" s="4">
        <v>40266.85</v>
      </c>
      <c r="E432" s="4">
        <v>76781.86</v>
      </c>
      <c r="F432" s="4">
        <v>2775.4</v>
      </c>
    </row>
    <row r="433" spans="1:6">
      <c r="A433" s="3">
        <v>15216</v>
      </c>
      <c r="B433" s="3" t="s">
        <v>524</v>
      </c>
      <c r="C433" s="4">
        <v>22240.6</v>
      </c>
      <c r="D433" s="4">
        <v>163843</v>
      </c>
      <c r="E433" s="4">
        <v>180224.16</v>
      </c>
      <c r="F433" s="4">
        <v>5859.44</v>
      </c>
    </row>
    <row r="434" spans="1:6">
      <c r="A434" s="3">
        <v>15234</v>
      </c>
      <c r="B434" s="3" t="s">
        <v>530</v>
      </c>
      <c r="C434" s="5">
        <v>0</v>
      </c>
      <c r="D434" s="4">
        <v>2726124.07</v>
      </c>
      <c r="E434" s="4">
        <v>2726124.07</v>
      </c>
      <c r="F434" s="5">
        <v>0</v>
      </c>
    </row>
    <row r="435" spans="1:6">
      <c r="A435" s="3">
        <v>15239</v>
      </c>
      <c r="B435" s="3" t="s">
        <v>533</v>
      </c>
      <c r="C435" s="4">
        <v>396832.04</v>
      </c>
      <c r="D435" s="4">
        <v>54103659.219999999</v>
      </c>
      <c r="E435" s="4">
        <v>54048786.939999998</v>
      </c>
      <c r="F435" s="4">
        <v>451704.32000000001</v>
      </c>
    </row>
    <row r="436" spans="1:6">
      <c r="A436" s="3">
        <v>15244</v>
      </c>
      <c r="B436" s="3" t="s">
        <v>535</v>
      </c>
      <c r="C436" s="4">
        <v>19318.54</v>
      </c>
      <c r="D436" s="4">
        <v>1840</v>
      </c>
      <c r="E436" s="4">
        <v>21158.54</v>
      </c>
      <c r="F436" s="5">
        <v>0</v>
      </c>
    </row>
    <row r="437" spans="1:6" s="18" customFormat="1">
      <c r="A437" s="15"/>
      <c r="B437" s="15"/>
      <c r="C437" s="16"/>
      <c r="D437" s="17"/>
      <c r="E437" s="16"/>
      <c r="F437" s="20">
        <f>SUM(F430:F436)</f>
        <v>5254667.2700000014</v>
      </c>
    </row>
    <row r="438" spans="1:6" s="18" customFormat="1">
      <c r="A438" s="11" t="s">
        <v>1190</v>
      </c>
      <c r="B438" s="12"/>
      <c r="C438" s="13"/>
      <c r="D438" s="14"/>
      <c r="E438" s="13"/>
      <c r="F438" s="14"/>
    </row>
    <row r="439" spans="1:6">
      <c r="A439" s="3">
        <v>15243</v>
      </c>
      <c r="B439" s="3" t="s">
        <v>534</v>
      </c>
      <c r="C439" s="5">
        <v>0</v>
      </c>
      <c r="D439" s="4">
        <v>355391396.19</v>
      </c>
      <c r="E439" s="4">
        <v>355391396.19</v>
      </c>
      <c r="F439" s="5">
        <v>0</v>
      </c>
    </row>
    <row r="440" spans="1:6">
      <c r="A440" s="3">
        <v>22104</v>
      </c>
      <c r="B440" s="3" t="s">
        <v>583</v>
      </c>
      <c r="C440" s="4">
        <v>8808943.3300000001</v>
      </c>
      <c r="D440" s="4">
        <v>211286381.50999999</v>
      </c>
      <c r="E440" s="4">
        <v>220095324.84</v>
      </c>
      <c r="F440" s="5">
        <v>0</v>
      </c>
    </row>
    <row r="441" spans="1:6" s="18" customFormat="1">
      <c r="A441" s="15"/>
      <c r="B441" s="15"/>
      <c r="C441" s="16"/>
      <c r="D441" s="17"/>
      <c r="E441" s="16"/>
      <c r="F441" s="19">
        <f>SUM(F439:F440)</f>
        <v>0</v>
      </c>
    </row>
    <row r="442" spans="1:6" s="18" customFormat="1">
      <c r="A442" s="11" t="s">
        <v>1340</v>
      </c>
      <c r="B442" s="12"/>
      <c r="C442" s="13"/>
      <c r="D442" s="14"/>
      <c r="E442" s="13"/>
      <c r="F442" s="14"/>
    </row>
    <row r="443" spans="1:6">
      <c r="A443" s="3">
        <v>14103</v>
      </c>
      <c r="B443" s="3" t="s">
        <v>216</v>
      </c>
      <c r="C443" s="4">
        <v>20955</v>
      </c>
      <c r="D443" s="4">
        <v>375513.3</v>
      </c>
      <c r="E443" s="4">
        <v>396468.3</v>
      </c>
      <c r="F443" s="5">
        <v>0</v>
      </c>
    </row>
    <row r="444" spans="1:6">
      <c r="A444" s="3">
        <v>14183</v>
      </c>
      <c r="B444" s="3" t="s">
        <v>251</v>
      </c>
      <c r="C444" s="5">
        <v>0</v>
      </c>
      <c r="D444" s="5">
        <v>966.32</v>
      </c>
      <c r="E444" s="5">
        <v>966.32</v>
      </c>
      <c r="F444" s="5">
        <v>0</v>
      </c>
    </row>
    <row r="445" spans="1:6">
      <c r="A445" s="3">
        <v>14189</v>
      </c>
      <c r="B445" s="3" t="s">
        <v>256</v>
      </c>
      <c r="C445" s="5">
        <v>0</v>
      </c>
      <c r="D445" s="4">
        <v>19400</v>
      </c>
      <c r="E445" s="4">
        <v>19400</v>
      </c>
      <c r="F445" s="5">
        <v>0</v>
      </c>
    </row>
    <row r="446" spans="1:6">
      <c r="A446" s="3">
        <v>14195</v>
      </c>
      <c r="B446" s="3" t="s">
        <v>262</v>
      </c>
      <c r="C446" s="5">
        <v>0</v>
      </c>
      <c r="D446" s="4">
        <v>74403</v>
      </c>
      <c r="E446" s="4">
        <v>74403</v>
      </c>
      <c r="F446" s="5">
        <v>0</v>
      </c>
    </row>
    <row r="447" spans="1:6">
      <c r="A447" s="3">
        <v>14382</v>
      </c>
      <c r="B447" s="3" t="s">
        <v>291</v>
      </c>
      <c r="C447" s="5">
        <v>0</v>
      </c>
      <c r="D447" s="4">
        <v>19155.2</v>
      </c>
      <c r="E447" s="4">
        <v>9160</v>
      </c>
      <c r="F447" s="4">
        <v>9995.2000000000007</v>
      </c>
    </row>
    <row r="448" spans="1:6">
      <c r="A448" s="3">
        <v>17164</v>
      </c>
      <c r="B448" s="3" t="s">
        <v>291</v>
      </c>
      <c r="C448" s="5">
        <v>0</v>
      </c>
      <c r="D448" s="4">
        <v>50000</v>
      </c>
      <c r="E448" s="4">
        <v>45177.8</v>
      </c>
      <c r="F448" s="4">
        <v>4822.2</v>
      </c>
    </row>
    <row r="449" spans="1:6">
      <c r="A449" s="3">
        <v>17174</v>
      </c>
      <c r="B449" s="3" t="s">
        <v>550</v>
      </c>
      <c r="C449" s="5">
        <v>0</v>
      </c>
      <c r="D449" s="4">
        <v>637330</v>
      </c>
      <c r="E449" s="4">
        <v>296246.34999999998</v>
      </c>
      <c r="F449" s="4">
        <v>341083.65</v>
      </c>
    </row>
    <row r="450" spans="1:6">
      <c r="A450" s="3">
        <v>17175</v>
      </c>
      <c r="B450" s="3" t="s">
        <v>272</v>
      </c>
      <c r="C450" s="5">
        <v>0</v>
      </c>
      <c r="D450" s="4">
        <v>159740</v>
      </c>
      <c r="E450" s="4">
        <v>115211.4</v>
      </c>
      <c r="F450" s="4">
        <v>44528.6</v>
      </c>
    </row>
    <row r="451" spans="1:6">
      <c r="A451" s="3">
        <v>17178</v>
      </c>
      <c r="B451" s="3" t="s">
        <v>551</v>
      </c>
      <c r="C451" s="5">
        <v>0</v>
      </c>
      <c r="D451" s="4">
        <v>265189</v>
      </c>
      <c r="E451" s="4">
        <v>255350.23</v>
      </c>
      <c r="F451" s="4">
        <v>9838.77</v>
      </c>
    </row>
    <row r="452" spans="1:6">
      <c r="A452" s="3">
        <v>17189</v>
      </c>
      <c r="B452" s="3" t="s">
        <v>552</v>
      </c>
      <c r="C452" s="5">
        <v>0</v>
      </c>
      <c r="D452" s="4">
        <v>6730</v>
      </c>
      <c r="E452" s="4">
        <v>6730</v>
      </c>
      <c r="F452" s="5">
        <v>0</v>
      </c>
    </row>
    <row r="453" spans="1:6">
      <c r="A453" s="3">
        <v>17191</v>
      </c>
      <c r="B453" s="3" t="s">
        <v>553</v>
      </c>
      <c r="C453" s="5">
        <v>0</v>
      </c>
      <c r="D453" s="4">
        <v>329623.05</v>
      </c>
      <c r="E453" s="4">
        <v>329623.05</v>
      </c>
      <c r="F453" s="5">
        <v>0</v>
      </c>
    </row>
    <row r="454" spans="1:6">
      <c r="A454" s="3">
        <v>17192</v>
      </c>
      <c r="B454" s="3" t="s">
        <v>216</v>
      </c>
      <c r="C454" s="5">
        <v>0</v>
      </c>
      <c r="D454" s="4">
        <v>16818938.280000001</v>
      </c>
      <c r="E454" s="4">
        <v>16818938.280000001</v>
      </c>
      <c r="F454" s="5">
        <v>0</v>
      </c>
    </row>
    <row r="455" spans="1:6">
      <c r="A455" s="3">
        <v>17193</v>
      </c>
      <c r="B455" s="3" t="s">
        <v>554</v>
      </c>
      <c r="C455" s="5">
        <v>0</v>
      </c>
      <c r="D455" s="4">
        <v>113850</v>
      </c>
      <c r="E455" s="4">
        <v>78350.039999999994</v>
      </c>
      <c r="F455" s="4">
        <v>35499.96</v>
      </c>
    </row>
    <row r="456" spans="1:6">
      <c r="A456" s="3">
        <v>17195</v>
      </c>
      <c r="B456" s="3" t="s">
        <v>555</v>
      </c>
      <c r="C456" s="5">
        <v>0</v>
      </c>
      <c r="D456" s="4">
        <v>10659.6</v>
      </c>
      <c r="E456" s="4">
        <v>5329.8</v>
      </c>
      <c r="F456" s="4">
        <v>5329.8</v>
      </c>
    </row>
    <row r="457" spans="1:6">
      <c r="A457" s="3">
        <v>17197</v>
      </c>
      <c r="B457" s="3" t="s">
        <v>556</v>
      </c>
      <c r="C457" s="5">
        <v>0</v>
      </c>
      <c r="D457" s="4">
        <v>87011</v>
      </c>
      <c r="E457" s="4">
        <v>80409.91</v>
      </c>
      <c r="F457" s="4">
        <v>6601.09</v>
      </c>
    </row>
    <row r="458" spans="1:6">
      <c r="A458" s="3">
        <v>17201</v>
      </c>
      <c r="B458" s="3" t="s">
        <v>230</v>
      </c>
      <c r="C458" s="4">
        <v>5278</v>
      </c>
      <c r="D458" s="4">
        <v>50782.31</v>
      </c>
      <c r="E458" s="4">
        <v>56060.31</v>
      </c>
      <c r="F458" s="5">
        <v>0</v>
      </c>
    </row>
    <row r="459" spans="1:6">
      <c r="A459" s="3">
        <v>17214</v>
      </c>
      <c r="B459" s="3" t="s">
        <v>557</v>
      </c>
      <c r="C459" s="5">
        <v>0</v>
      </c>
      <c r="D459" s="4">
        <v>119600.67</v>
      </c>
      <c r="E459" s="4">
        <v>119600.67</v>
      </c>
      <c r="F459" s="5">
        <v>0</v>
      </c>
    </row>
    <row r="460" spans="1:6">
      <c r="A460" s="3">
        <v>17217</v>
      </c>
      <c r="B460" s="3" t="s">
        <v>558</v>
      </c>
      <c r="C460" s="5">
        <v>0</v>
      </c>
      <c r="D460" s="4">
        <v>35850</v>
      </c>
      <c r="E460" s="4">
        <v>33850</v>
      </c>
      <c r="F460" s="4">
        <v>2000</v>
      </c>
    </row>
    <row r="461" spans="1:6">
      <c r="A461" s="3">
        <v>17218</v>
      </c>
      <c r="B461" s="3" t="s">
        <v>559</v>
      </c>
      <c r="C461" s="5">
        <v>0</v>
      </c>
      <c r="D461" s="4">
        <v>85779</v>
      </c>
      <c r="E461" s="5">
        <v>0</v>
      </c>
      <c r="F461" s="4">
        <v>85779</v>
      </c>
    </row>
    <row r="462" spans="1:6">
      <c r="A462" s="3">
        <v>17219</v>
      </c>
      <c r="B462" s="3" t="s">
        <v>560</v>
      </c>
      <c r="C462" s="5">
        <v>0</v>
      </c>
      <c r="D462" s="4">
        <v>42985.599999999999</v>
      </c>
      <c r="E462" s="4">
        <v>41655.599999999999</v>
      </c>
      <c r="F462" s="4">
        <v>1330</v>
      </c>
    </row>
    <row r="463" spans="1:6">
      <c r="A463" s="3">
        <v>17220</v>
      </c>
      <c r="B463" s="3" t="s">
        <v>561</v>
      </c>
      <c r="C463" s="4">
        <v>2200</v>
      </c>
      <c r="D463" s="4">
        <v>15000.22</v>
      </c>
      <c r="E463" s="4">
        <v>9202.2199999999993</v>
      </c>
      <c r="F463" s="4">
        <v>7998</v>
      </c>
    </row>
    <row r="464" spans="1:6">
      <c r="A464" s="3">
        <v>17221</v>
      </c>
      <c r="B464" s="3" t="s">
        <v>562</v>
      </c>
      <c r="C464" s="4">
        <v>1600000</v>
      </c>
      <c r="D464" s="4">
        <v>20560032.43</v>
      </c>
      <c r="E464" s="4">
        <v>17777650</v>
      </c>
      <c r="F464" s="4">
        <v>4382382.43</v>
      </c>
    </row>
    <row r="465" spans="1:6">
      <c r="A465" s="3">
        <v>17222</v>
      </c>
      <c r="B465" s="3" t="s">
        <v>563</v>
      </c>
      <c r="C465" s="5">
        <v>0</v>
      </c>
      <c r="D465" s="4">
        <v>7805</v>
      </c>
      <c r="E465" s="4">
        <v>7805</v>
      </c>
      <c r="F465" s="5">
        <v>0</v>
      </c>
    </row>
    <row r="466" spans="1:6">
      <c r="A466" s="3">
        <v>17223</v>
      </c>
      <c r="B466" s="3" t="s">
        <v>256</v>
      </c>
      <c r="C466" s="5">
        <v>0</v>
      </c>
      <c r="D466" s="4">
        <v>59500.01</v>
      </c>
      <c r="E466" s="4">
        <v>59500.01</v>
      </c>
      <c r="F466" s="5">
        <v>0</v>
      </c>
    </row>
    <row r="467" spans="1:6">
      <c r="A467" s="3">
        <v>17224</v>
      </c>
      <c r="B467" s="3" t="s">
        <v>564</v>
      </c>
      <c r="C467" s="5">
        <v>0</v>
      </c>
      <c r="D467" s="4">
        <v>6250</v>
      </c>
      <c r="E467" s="4">
        <v>6250</v>
      </c>
      <c r="F467" s="5">
        <v>0</v>
      </c>
    </row>
    <row r="468" spans="1:6">
      <c r="A468" s="3">
        <v>17225</v>
      </c>
      <c r="B468" s="3" t="s">
        <v>565</v>
      </c>
      <c r="C468" s="5">
        <v>0</v>
      </c>
      <c r="D468" s="4">
        <v>1514600</v>
      </c>
      <c r="E468" s="4">
        <v>5000</v>
      </c>
      <c r="F468" s="4">
        <v>1509600</v>
      </c>
    </row>
    <row r="469" spans="1:6" s="18" customFormat="1">
      <c r="A469" s="21"/>
      <c r="B469" s="15"/>
      <c r="C469" s="16"/>
      <c r="D469" s="17"/>
      <c r="E469" s="16"/>
      <c r="F469" s="20">
        <f>SUM(F443:F468)</f>
        <v>6446788.6999999993</v>
      </c>
    </row>
    <row r="470" spans="1:6" s="18" customFormat="1">
      <c r="A470" s="11" t="s">
        <v>1191</v>
      </c>
      <c r="B470" s="12"/>
      <c r="C470" s="13"/>
      <c r="D470" s="14"/>
      <c r="E470" s="13"/>
      <c r="F470" s="14"/>
    </row>
    <row r="471" spans="1:6">
      <c r="A471" s="3">
        <v>16103</v>
      </c>
      <c r="B471" s="3" t="s">
        <v>538</v>
      </c>
      <c r="C471" s="4">
        <v>6532987.3399999999</v>
      </c>
      <c r="D471" s="5">
        <v>0</v>
      </c>
      <c r="E471" s="5">
        <v>0</v>
      </c>
      <c r="F471" s="4">
        <v>6532987.3399999999</v>
      </c>
    </row>
    <row r="472" spans="1:6">
      <c r="A472" s="3">
        <v>16104</v>
      </c>
      <c r="B472" s="3" t="s">
        <v>539</v>
      </c>
      <c r="C472" s="4">
        <v>9048210.1999999993</v>
      </c>
      <c r="D472" s="5">
        <v>0</v>
      </c>
      <c r="E472" s="5">
        <v>0</v>
      </c>
      <c r="F472" s="4">
        <v>9048210.1999999993</v>
      </c>
    </row>
    <row r="473" spans="1:6">
      <c r="A473" s="3">
        <v>16105</v>
      </c>
      <c r="B473" s="3" t="s">
        <v>540</v>
      </c>
      <c r="C473" s="4">
        <v>169533.18</v>
      </c>
      <c r="D473" s="4">
        <v>95270.38</v>
      </c>
      <c r="E473" s="4">
        <v>204841.44</v>
      </c>
      <c r="F473" s="4">
        <v>59962.12</v>
      </c>
    </row>
    <row r="474" spans="1:6">
      <c r="A474" s="3">
        <v>16106</v>
      </c>
      <c r="B474" s="3" t="s">
        <v>541</v>
      </c>
      <c r="C474" s="4">
        <v>31248.49</v>
      </c>
      <c r="D474" s="4">
        <v>271513.21000000002</v>
      </c>
      <c r="E474" s="4">
        <v>244882.97</v>
      </c>
      <c r="F474" s="4">
        <v>57878.73</v>
      </c>
    </row>
    <row r="475" spans="1:6">
      <c r="A475" s="3">
        <v>16107</v>
      </c>
      <c r="B475" s="3" t="s">
        <v>542</v>
      </c>
      <c r="C475" s="4">
        <v>226591.05</v>
      </c>
      <c r="D475" s="4">
        <v>185474.68</v>
      </c>
      <c r="E475" s="4">
        <v>183895.4</v>
      </c>
      <c r="F475" s="4">
        <v>228170.33</v>
      </c>
    </row>
    <row r="476" spans="1:6">
      <c r="A476" s="3">
        <v>16108</v>
      </c>
      <c r="B476" s="3" t="s">
        <v>543</v>
      </c>
      <c r="C476" s="4">
        <v>3123051.71</v>
      </c>
      <c r="D476" s="4">
        <v>2506970.77</v>
      </c>
      <c r="E476" s="4">
        <v>2407372.12</v>
      </c>
      <c r="F476" s="4">
        <v>3222650.36</v>
      </c>
    </row>
    <row r="477" spans="1:6">
      <c r="A477" s="3">
        <v>16109</v>
      </c>
      <c r="B477" s="3" t="s">
        <v>544</v>
      </c>
      <c r="C477" s="4">
        <v>1975485.05</v>
      </c>
      <c r="D477" s="4">
        <v>5113703.75</v>
      </c>
      <c r="E477" s="4">
        <v>4788670.5999999996</v>
      </c>
      <c r="F477" s="4">
        <v>2300518.2000000002</v>
      </c>
    </row>
    <row r="478" spans="1:6">
      <c r="A478" s="3">
        <v>16110</v>
      </c>
      <c r="B478" s="3" t="s">
        <v>545</v>
      </c>
      <c r="C478" s="4">
        <v>389979.53</v>
      </c>
      <c r="D478" s="4">
        <v>316016.09000000003</v>
      </c>
      <c r="E478" s="4">
        <v>422210.04</v>
      </c>
      <c r="F478" s="4">
        <v>283785.58</v>
      </c>
    </row>
    <row r="479" spans="1:6">
      <c r="A479" s="3">
        <v>16111</v>
      </c>
      <c r="B479" s="3" t="s">
        <v>546</v>
      </c>
      <c r="C479" s="4">
        <v>609720.81000000006</v>
      </c>
      <c r="D479" s="4">
        <v>1370656.03</v>
      </c>
      <c r="E479" s="4">
        <v>904845.57</v>
      </c>
      <c r="F479" s="4">
        <v>1075531.27</v>
      </c>
    </row>
    <row r="480" spans="1:6">
      <c r="A480" s="3">
        <v>16112</v>
      </c>
      <c r="B480" s="3" t="s">
        <v>547</v>
      </c>
      <c r="C480" s="5">
        <v>195</v>
      </c>
      <c r="D480" s="4">
        <v>4010</v>
      </c>
      <c r="E480" s="4">
        <v>3099</v>
      </c>
      <c r="F480" s="4">
        <v>1106</v>
      </c>
    </row>
    <row r="481" spans="1:6">
      <c r="A481" s="3">
        <v>16113</v>
      </c>
      <c r="B481" s="3" t="s">
        <v>548</v>
      </c>
      <c r="C481" s="4">
        <v>483162.9</v>
      </c>
      <c r="D481" s="4">
        <v>112500.48</v>
      </c>
      <c r="E481" s="4">
        <v>181305.08</v>
      </c>
      <c r="F481" s="4">
        <v>414358.3</v>
      </c>
    </row>
    <row r="482" spans="1:6" ht="30">
      <c r="A482" s="3">
        <v>16114</v>
      </c>
      <c r="B482" s="3" t="s">
        <v>549</v>
      </c>
      <c r="C482" s="4">
        <v>144378.57999999999</v>
      </c>
      <c r="D482" s="4">
        <v>10627.08</v>
      </c>
      <c r="E482" s="4">
        <v>22623.72</v>
      </c>
      <c r="F482" s="4">
        <v>132381.94</v>
      </c>
    </row>
    <row r="483" spans="1:6" s="18" customFormat="1">
      <c r="A483" s="21"/>
      <c r="B483" s="15"/>
      <c r="C483" s="16"/>
      <c r="D483" s="17"/>
      <c r="E483" s="16"/>
      <c r="F483" s="10">
        <f>SUM(F471:F482)</f>
        <v>23357540.369999997</v>
      </c>
    </row>
    <row r="484" spans="1:6" s="18" customFormat="1">
      <c r="A484" s="11" t="s">
        <v>1193</v>
      </c>
      <c r="B484" s="12"/>
      <c r="C484" s="13"/>
      <c r="D484" s="14"/>
      <c r="E484" s="13"/>
      <c r="F484" s="14"/>
    </row>
    <row r="485" spans="1:6">
      <c r="A485" s="3">
        <v>15221</v>
      </c>
      <c r="B485" s="3" t="s">
        <v>526</v>
      </c>
      <c r="C485" s="4">
        <v>5722918.04</v>
      </c>
      <c r="D485" s="5">
        <v>0</v>
      </c>
      <c r="E485" s="4">
        <v>258731.4</v>
      </c>
      <c r="F485" s="4">
        <v>5464186.6399999997</v>
      </c>
    </row>
    <row r="486" spans="1:6">
      <c r="A486" s="3">
        <v>15227</v>
      </c>
      <c r="B486" s="3" t="s">
        <v>529</v>
      </c>
      <c r="C486" s="4">
        <v>22324554.079999998</v>
      </c>
      <c r="D486" s="4">
        <v>204120371.33000001</v>
      </c>
      <c r="E486" s="4">
        <v>192327199.69</v>
      </c>
      <c r="F486" s="4">
        <v>34117725.719999999</v>
      </c>
    </row>
    <row r="487" spans="1:6">
      <c r="A487" s="3">
        <v>15238</v>
      </c>
      <c r="B487" s="3" t="s">
        <v>532</v>
      </c>
      <c r="C487" s="4">
        <v>12300000</v>
      </c>
      <c r="D487" s="5">
        <v>0</v>
      </c>
      <c r="E487" s="5">
        <v>0</v>
      </c>
      <c r="F487" s="4">
        <v>12300000</v>
      </c>
    </row>
    <row r="488" spans="1:6" s="18" customFormat="1">
      <c r="A488" s="21"/>
      <c r="B488" s="15"/>
      <c r="C488" s="16"/>
      <c r="D488" s="17"/>
      <c r="E488" s="16"/>
      <c r="F488" s="10">
        <f>SUM(F485:F487)</f>
        <v>51881912.359999999</v>
      </c>
    </row>
    <row r="489" spans="1:6" s="18" customFormat="1">
      <c r="A489" s="11" t="s">
        <v>1194</v>
      </c>
      <c r="B489" s="12"/>
      <c r="C489" s="13"/>
      <c r="D489" s="14"/>
      <c r="E489" s="13"/>
      <c r="F489" s="14"/>
    </row>
    <row r="490" spans="1:6" s="18" customFormat="1">
      <c r="A490" s="15" t="s">
        <v>1186</v>
      </c>
      <c r="B490" s="15" t="s">
        <v>268</v>
      </c>
      <c r="C490" s="17">
        <v>0</v>
      </c>
      <c r="D490" s="16">
        <v>20000</v>
      </c>
      <c r="E490" s="17">
        <v>0</v>
      </c>
      <c r="F490" s="16">
        <v>20000</v>
      </c>
    </row>
    <row r="491" spans="1:6" s="18" customFormat="1">
      <c r="A491" s="15" t="s">
        <v>1187</v>
      </c>
      <c r="B491" s="15" t="s">
        <v>270</v>
      </c>
      <c r="C491" s="17">
        <v>0</v>
      </c>
      <c r="D491" s="16">
        <v>49722.33</v>
      </c>
      <c r="E491" s="17">
        <v>0</v>
      </c>
      <c r="F491" s="16">
        <v>49722.33</v>
      </c>
    </row>
    <row r="492" spans="1:6" s="18" customFormat="1">
      <c r="A492" s="15" t="s">
        <v>1188</v>
      </c>
      <c r="B492" s="15" t="s">
        <v>277</v>
      </c>
      <c r="C492" s="17">
        <v>0</v>
      </c>
      <c r="D492" s="16">
        <v>62901.82</v>
      </c>
      <c r="E492" s="16">
        <v>2620.9</v>
      </c>
      <c r="F492" s="16">
        <v>60280.92</v>
      </c>
    </row>
    <row r="493" spans="1:6" s="18" customFormat="1">
      <c r="A493" s="15">
        <v>14400</v>
      </c>
      <c r="B493" s="15" t="s">
        <v>295</v>
      </c>
      <c r="C493" s="17">
        <v>0</v>
      </c>
      <c r="D493" s="16">
        <v>25752</v>
      </c>
      <c r="E493" s="16">
        <v>2000</v>
      </c>
      <c r="F493" s="16">
        <v>23752</v>
      </c>
    </row>
    <row r="494" spans="1:6" s="18" customFormat="1">
      <c r="A494" s="15">
        <v>14401</v>
      </c>
      <c r="B494" s="15" t="s">
        <v>296</v>
      </c>
      <c r="C494" s="17">
        <v>0</v>
      </c>
      <c r="D494" s="16">
        <v>41280</v>
      </c>
      <c r="E494" s="16">
        <v>2000</v>
      </c>
      <c r="F494" s="16">
        <v>39280</v>
      </c>
    </row>
    <row r="495" spans="1:6" s="18" customFormat="1">
      <c r="A495" s="15">
        <v>14405</v>
      </c>
      <c r="B495" s="15" t="s">
        <v>300</v>
      </c>
      <c r="C495" s="17">
        <v>0</v>
      </c>
      <c r="D495" s="16">
        <v>42733</v>
      </c>
      <c r="E495" s="16">
        <v>2400</v>
      </c>
      <c r="F495" s="16">
        <v>40333</v>
      </c>
    </row>
    <row r="496" spans="1:6" s="18" customFormat="1">
      <c r="A496" s="15">
        <v>14406</v>
      </c>
      <c r="B496" s="15" t="s">
        <v>301</v>
      </c>
      <c r="C496" s="17">
        <v>0</v>
      </c>
      <c r="D496" s="16">
        <v>32200</v>
      </c>
      <c r="E496" s="16">
        <v>1600</v>
      </c>
      <c r="F496" s="16">
        <v>30600</v>
      </c>
    </row>
    <row r="497" spans="1:6" s="18" customFormat="1">
      <c r="A497" s="15">
        <v>14408</v>
      </c>
      <c r="B497" s="15" t="s">
        <v>303</v>
      </c>
      <c r="C497" s="17">
        <v>0</v>
      </c>
      <c r="D497" s="16">
        <v>21606</v>
      </c>
      <c r="E497" s="16">
        <v>2000</v>
      </c>
      <c r="F497" s="16">
        <v>19606</v>
      </c>
    </row>
    <row r="498" spans="1:6" s="18" customFormat="1">
      <c r="A498" s="15">
        <v>14409</v>
      </c>
      <c r="B498" s="15" t="s">
        <v>304</v>
      </c>
      <c r="C498" s="17">
        <v>0</v>
      </c>
      <c r="D498" s="16">
        <v>72314.399999999994</v>
      </c>
      <c r="E498" s="16">
        <v>1200</v>
      </c>
      <c r="F498" s="16">
        <v>71114.399999999994</v>
      </c>
    </row>
    <row r="499" spans="1:6" s="18" customFormat="1">
      <c r="A499" s="15">
        <v>14411</v>
      </c>
      <c r="B499" s="15" t="s">
        <v>306</v>
      </c>
      <c r="C499" s="17">
        <v>0</v>
      </c>
      <c r="D499" s="16">
        <v>58216.56</v>
      </c>
      <c r="E499" s="16">
        <v>1200</v>
      </c>
      <c r="F499" s="16">
        <v>57016.56</v>
      </c>
    </row>
    <row r="500" spans="1:6" s="18" customFormat="1">
      <c r="A500" s="15">
        <v>14412</v>
      </c>
      <c r="B500" s="15" t="s">
        <v>307</v>
      </c>
      <c r="C500" s="17">
        <v>0</v>
      </c>
      <c r="D500" s="16">
        <v>74368.800000000003</v>
      </c>
      <c r="E500" s="16">
        <v>1400</v>
      </c>
      <c r="F500" s="16">
        <v>72968.800000000003</v>
      </c>
    </row>
    <row r="501" spans="1:6" s="18" customFormat="1">
      <c r="A501" s="15">
        <v>14413</v>
      </c>
      <c r="B501" s="15" t="s">
        <v>308</v>
      </c>
      <c r="C501" s="17">
        <v>0</v>
      </c>
      <c r="D501" s="16">
        <v>12584</v>
      </c>
      <c r="E501" s="16">
        <v>1200</v>
      </c>
      <c r="F501" s="16">
        <v>11384</v>
      </c>
    </row>
    <row r="502" spans="1:6" s="18" customFormat="1">
      <c r="A502" s="15">
        <v>14415</v>
      </c>
      <c r="B502" s="15" t="s">
        <v>310</v>
      </c>
      <c r="C502" s="17">
        <v>0</v>
      </c>
      <c r="D502" s="16">
        <v>80100</v>
      </c>
      <c r="E502" s="16">
        <v>1200</v>
      </c>
      <c r="F502" s="16">
        <v>78900</v>
      </c>
    </row>
    <row r="503" spans="1:6" s="18" customFormat="1">
      <c r="A503" s="15">
        <v>14416</v>
      </c>
      <c r="B503" s="15" t="s">
        <v>311</v>
      </c>
      <c r="C503" s="17">
        <v>0</v>
      </c>
      <c r="D503" s="16">
        <v>14450</v>
      </c>
      <c r="E503" s="16">
        <v>1200</v>
      </c>
      <c r="F503" s="16">
        <v>13250</v>
      </c>
    </row>
    <row r="504" spans="1:6" s="18" customFormat="1">
      <c r="A504" s="15">
        <v>14417</v>
      </c>
      <c r="B504" s="15" t="s">
        <v>312</v>
      </c>
      <c r="C504" s="17">
        <v>0</v>
      </c>
      <c r="D504" s="16">
        <v>111162</v>
      </c>
      <c r="E504" s="16">
        <v>1200</v>
      </c>
      <c r="F504" s="16">
        <v>109962</v>
      </c>
    </row>
    <row r="505" spans="1:6" s="18" customFormat="1">
      <c r="A505" s="15">
        <v>14418</v>
      </c>
      <c r="B505" s="15" t="s">
        <v>313</v>
      </c>
      <c r="C505" s="17">
        <v>0</v>
      </c>
      <c r="D505" s="16">
        <v>69620</v>
      </c>
      <c r="E505" s="16">
        <v>2000</v>
      </c>
      <c r="F505" s="16">
        <v>67620</v>
      </c>
    </row>
    <row r="506" spans="1:6" s="18" customFormat="1">
      <c r="A506" s="15">
        <v>14419</v>
      </c>
      <c r="B506" s="15" t="s">
        <v>314</v>
      </c>
      <c r="C506" s="17">
        <v>0</v>
      </c>
      <c r="D506" s="16">
        <v>24006</v>
      </c>
      <c r="E506" s="16">
        <v>1200</v>
      </c>
      <c r="F506" s="16">
        <v>22806</v>
      </c>
    </row>
    <row r="507" spans="1:6" s="18" customFormat="1">
      <c r="A507" s="15">
        <v>14421</v>
      </c>
      <c r="B507" s="15" t="s">
        <v>316</v>
      </c>
      <c r="C507" s="17">
        <v>0</v>
      </c>
      <c r="D507" s="16">
        <v>27450</v>
      </c>
      <c r="E507" s="16">
        <v>1200</v>
      </c>
      <c r="F507" s="16">
        <v>26250</v>
      </c>
    </row>
    <row r="508" spans="1:6" s="18" customFormat="1">
      <c r="A508" s="15">
        <v>14422</v>
      </c>
      <c r="B508" s="15" t="s">
        <v>317</v>
      </c>
      <c r="C508" s="17">
        <v>0</v>
      </c>
      <c r="D508" s="16">
        <v>24006</v>
      </c>
      <c r="E508" s="16">
        <v>1200</v>
      </c>
      <c r="F508" s="16">
        <v>22806</v>
      </c>
    </row>
    <row r="509" spans="1:6" s="18" customFormat="1">
      <c r="A509" s="15">
        <v>14423</v>
      </c>
      <c r="B509" s="15" t="s">
        <v>318</v>
      </c>
      <c r="C509" s="17">
        <v>0</v>
      </c>
      <c r="D509" s="16">
        <v>15350</v>
      </c>
      <c r="E509" s="16">
        <v>1200</v>
      </c>
      <c r="F509" s="16">
        <v>14150</v>
      </c>
    </row>
    <row r="510" spans="1:6" s="18" customFormat="1">
      <c r="A510" s="15">
        <v>14425</v>
      </c>
      <c r="B510" s="15" t="s">
        <v>320</v>
      </c>
      <c r="C510" s="17">
        <v>0</v>
      </c>
      <c r="D510" s="16">
        <v>17025</v>
      </c>
      <c r="E510" s="16">
        <v>1200</v>
      </c>
      <c r="F510" s="16">
        <v>15825</v>
      </c>
    </row>
    <row r="511" spans="1:6" s="18" customFormat="1">
      <c r="A511" s="15">
        <v>14428</v>
      </c>
      <c r="B511" s="15" t="s">
        <v>323</v>
      </c>
      <c r="C511" s="17">
        <v>0</v>
      </c>
      <c r="D511" s="16">
        <v>15550</v>
      </c>
      <c r="E511" s="16">
        <v>1200</v>
      </c>
      <c r="F511" s="16">
        <v>14350</v>
      </c>
    </row>
    <row r="512" spans="1:6" s="18" customFormat="1">
      <c r="A512" s="15">
        <v>14430</v>
      </c>
      <c r="B512" s="15" t="s">
        <v>325</v>
      </c>
      <c r="C512" s="17">
        <v>0</v>
      </c>
      <c r="D512" s="16">
        <v>12600</v>
      </c>
      <c r="E512" s="17">
        <v>800</v>
      </c>
      <c r="F512" s="16">
        <v>11800</v>
      </c>
    </row>
    <row r="513" spans="1:6" s="18" customFormat="1">
      <c r="A513" s="15">
        <v>14433</v>
      </c>
      <c r="B513" s="15" t="s">
        <v>328</v>
      </c>
      <c r="C513" s="17">
        <v>0</v>
      </c>
      <c r="D513" s="16">
        <v>32576</v>
      </c>
      <c r="E513" s="16">
        <v>2000</v>
      </c>
      <c r="F513" s="16">
        <v>30576</v>
      </c>
    </row>
    <row r="514" spans="1:6" s="18" customFormat="1">
      <c r="A514" s="15">
        <v>14434</v>
      </c>
      <c r="B514" s="15" t="s">
        <v>329</v>
      </c>
      <c r="C514" s="17">
        <v>0</v>
      </c>
      <c r="D514" s="16">
        <v>14800</v>
      </c>
      <c r="E514" s="16">
        <v>1200</v>
      </c>
      <c r="F514" s="16">
        <v>13600</v>
      </c>
    </row>
    <row r="515" spans="1:6" s="18" customFormat="1">
      <c r="A515" s="15">
        <v>14435</v>
      </c>
      <c r="B515" s="15" t="s">
        <v>330</v>
      </c>
      <c r="C515" s="17">
        <v>0</v>
      </c>
      <c r="D515" s="16">
        <v>14894.5</v>
      </c>
      <c r="E515" s="17">
        <v>0</v>
      </c>
      <c r="F515" s="16">
        <v>14894.5</v>
      </c>
    </row>
    <row r="516" spans="1:6" s="18" customFormat="1">
      <c r="A516" s="15">
        <v>14436</v>
      </c>
      <c r="B516" s="15" t="s">
        <v>331</v>
      </c>
      <c r="C516" s="17">
        <v>0</v>
      </c>
      <c r="D516" s="16">
        <v>52840.5</v>
      </c>
      <c r="E516" s="16">
        <v>29525.5</v>
      </c>
      <c r="F516" s="16">
        <v>23315</v>
      </c>
    </row>
    <row r="517" spans="1:6" s="18" customFormat="1">
      <c r="A517" s="15">
        <v>14437</v>
      </c>
      <c r="B517" s="15" t="s">
        <v>332</v>
      </c>
      <c r="C517" s="17">
        <v>0</v>
      </c>
      <c r="D517" s="16">
        <v>28750</v>
      </c>
      <c r="E517" s="16">
        <v>1200</v>
      </c>
      <c r="F517" s="16">
        <v>27550</v>
      </c>
    </row>
    <row r="518" spans="1:6" s="18" customFormat="1">
      <c r="A518" s="15">
        <v>14438</v>
      </c>
      <c r="B518" s="15" t="s">
        <v>333</v>
      </c>
      <c r="C518" s="17">
        <v>0</v>
      </c>
      <c r="D518" s="16">
        <v>17900</v>
      </c>
      <c r="E518" s="16">
        <v>1200</v>
      </c>
      <c r="F518" s="16">
        <v>16700</v>
      </c>
    </row>
    <row r="519" spans="1:6" s="18" customFormat="1">
      <c r="A519" s="15">
        <v>14440</v>
      </c>
      <c r="B519" s="15" t="s">
        <v>335</v>
      </c>
      <c r="C519" s="17">
        <v>0</v>
      </c>
      <c r="D519" s="16">
        <v>46160</v>
      </c>
      <c r="E519" s="16">
        <v>2000</v>
      </c>
      <c r="F519" s="16">
        <v>44160</v>
      </c>
    </row>
    <row r="520" spans="1:6" s="18" customFormat="1">
      <c r="A520" s="15">
        <v>14441</v>
      </c>
      <c r="B520" s="15" t="s">
        <v>336</v>
      </c>
      <c r="C520" s="17">
        <v>0</v>
      </c>
      <c r="D520" s="16">
        <v>143700</v>
      </c>
      <c r="E520" s="16">
        <v>2000</v>
      </c>
      <c r="F520" s="16">
        <v>141700</v>
      </c>
    </row>
    <row r="521" spans="1:6" s="18" customFormat="1">
      <c r="A521" s="15">
        <v>14443</v>
      </c>
      <c r="B521" s="15" t="s">
        <v>338</v>
      </c>
      <c r="C521" s="17">
        <v>0</v>
      </c>
      <c r="D521" s="16">
        <v>19549.75</v>
      </c>
      <c r="E521" s="16">
        <v>1600</v>
      </c>
      <c r="F521" s="16">
        <v>17949.75</v>
      </c>
    </row>
    <row r="522" spans="1:6" s="18" customFormat="1">
      <c r="A522" s="15">
        <v>14444</v>
      </c>
      <c r="B522" s="15" t="s">
        <v>339</v>
      </c>
      <c r="C522" s="17">
        <v>0</v>
      </c>
      <c r="D522" s="16">
        <v>24600</v>
      </c>
      <c r="E522" s="16">
        <v>1200</v>
      </c>
      <c r="F522" s="16">
        <v>23400</v>
      </c>
    </row>
    <row r="523" spans="1:6" s="18" customFormat="1">
      <c r="A523" s="15">
        <v>14446</v>
      </c>
      <c r="B523" s="15" t="s">
        <v>341</v>
      </c>
      <c r="C523" s="17">
        <v>0</v>
      </c>
      <c r="D523" s="16">
        <v>64050</v>
      </c>
      <c r="E523" s="16">
        <v>2000</v>
      </c>
      <c r="F523" s="16">
        <v>62050</v>
      </c>
    </row>
    <row r="524" spans="1:6" s="18" customFormat="1">
      <c r="A524" s="15">
        <v>14448</v>
      </c>
      <c r="B524" s="15" t="s">
        <v>343</v>
      </c>
      <c r="C524" s="17">
        <v>0</v>
      </c>
      <c r="D524" s="16">
        <v>53586.8</v>
      </c>
      <c r="E524" s="16">
        <v>2000</v>
      </c>
      <c r="F524" s="16">
        <v>51586.8</v>
      </c>
    </row>
    <row r="525" spans="1:6" s="18" customFormat="1">
      <c r="A525" s="15">
        <v>14450</v>
      </c>
      <c r="B525" s="15" t="s">
        <v>345</v>
      </c>
      <c r="C525" s="17">
        <v>0</v>
      </c>
      <c r="D525" s="16">
        <v>23706</v>
      </c>
      <c r="E525" s="16">
        <v>1200</v>
      </c>
      <c r="F525" s="16">
        <v>22506</v>
      </c>
    </row>
    <row r="526" spans="1:6" s="18" customFormat="1">
      <c r="A526" s="15">
        <v>14451</v>
      </c>
      <c r="B526" s="15" t="s">
        <v>346</v>
      </c>
      <c r="C526" s="17">
        <v>0</v>
      </c>
      <c r="D526" s="16">
        <v>32500</v>
      </c>
      <c r="E526" s="16">
        <v>1200</v>
      </c>
      <c r="F526" s="16">
        <v>31300</v>
      </c>
    </row>
    <row r="527" spans="1:6" s="18" customFormat="1">
      <c r="A527" s="15">
        <v>14452</v>
      </c>
      <c r="B527" s="15" t="s">
        <v>347</v>
      </c>
      <c r="C527" s="17">
        <v>0</v>
      </c>
      <c r="D527" s="16">
        <v>17123</v>
      </c>
      <c r="E527" s="16">
        <v>5973</v>
      </c>
      <c r="F527" s="16">
        <v>11150</v>
      </c>
    </row>
    <row r="528" spans="1:6" s="18" customFormat="1">
      <c r="A528" s="15">
        <v>14455</v>
      </c>
      <c r="B528" s="15" t="s">
        <v>350</v>
      </c>
      <c r="C528" s="17">
        <v>0</v>
      </c>
      <c r="D528" s="16">
        <v>23706</v>
      </c>
      <c r="E528" s="16">
        <v>1200</v>
      </c>
      <c r="F528" s="16">
        <v>22506</v>
      </c>
    </row>
    <row r="529" spans="1:6" s="18" customFormat="1">
      <c r="A529" s="15">
        <v>14456</v>
      </c>
      <c r="B529" s="15" t="s">
        <v>351</v>
      </c>
      <c r="C529" s="17">
        <v>0</v>
      </c>
      <c r="D529" s="16">
        <v>11285</v>
      </c>
      <c r="E529" s="17">
        <v>800</v>
      </c>
      <c r="F529" s="16">
        <v>10485</v>
      </c>
    </row>
    <row r="530" spans="1:6" s="18" customFormat="1">
      <c r="A530" s="15">
        <v>14457</v>
      </c>
      <c r="B530" s="15" t="s">
        <v>352</v>
      </c>
      <c r="C530" s="17">
        <v>0</v>
      </c>
      <c r="D530" s="16">
        <v>71896</v>
      </c>
      <c r="E530" s="16">
        <v>1200</v>
      </c>
      <c r="F530" s="16">
        <v>70696</v>
      </c>
    </row>
    <row r="531" spans="1:6" s="18" customFormat="1">
      <c r="A531" s="15">
        <v>14458</v>
      </c>
      <c r="B531" s="15" t="s">
        <v>353</v>
      </c>
      <c r="C531" s="17">
        <v>0</v>
      </c>
      <c r="D531" s="16">
        <v>71808.800000000003</v>
      </c>
      <c r="E531" s="16">
        <v>2000</v>
      </c>
      <c r="F531" s="16">
        <v>69808.800000000003</v>
      </c>
    </row>
    <row r="532" spans="1:6" s="18" customFormat="1">
      <c r="A532" s="15">
        <v>14459</v>
      </c>
      <c r="B532" s="15" t="s">
        <v>354</v>
      </c>
      <c r="C532" s="17">
        <v>0</v>
      </c>
      <c r="D532" s="16">
        <v>62440</v>
      </c>
      <c r="E532" s="16">
        <v>1400</v>
      </c>
      <c r="F532" s="16">
        <v>61040</v>
      </c>
    </row>
    <row r="533" spans="1:6" s="18" customFormat="1">
      <c r="A533" s="15">
        <v>14461</v>
      </c>
      <c r="B533" s="15" t="s">
        <v>356</v>
      </c>
      <c r="C533" s="17">
        <v>0</v>
      </c>
      <c r="D533" s="16">
        <v>23416</v>
      </c>
      <c r="E533" s="17">
        <v>800</v>
      </c>
      <c r="F533" s="16">
        <v>22616</v>
      </c>
    </row>
    <row r="534" spans="1:6" s="18" customFormat="1">
      <c r="A534" s="15">
        <v>14462</v>
      </c>
      <c r="B534" s="15" t="s">
        <v>357</v>
      </c>
      <c r="C534" s="17">
        <v>0</v>
      </c>
      <c r="D534" s="16">
        <v>109152</v>
      </c>
      <c r="E534" s="16">
        <v>2000</v>
      </c>
      <c r="F534" s="16">
        <v>107152</v>
      </c>
    </row>
    <row r="535" spans="1:6" s="18" customFormat="1">
      <c r="A535" s="15">
        <v>14465</v>
      </c>
      <c r="B535" s="15" t="s">
        <v>360</v>
      </c>
      <c r="C535" s="17">
        <v>0</v>
      </c>
      <c r="D535" s="16">
        <v>16160</v>
      </c>
      <c r="E535" s="16">
        <v>1200</v>
      </c>
      <c r="F535" s="16">
        <v>14960</v>
      </c>
    </row>
    <row r="536" spans="1:6" s="18" customFormat="1">
      <c r="A536" s="15">
        <v>14468</v>
      </c>
      <c r="B536" s="15" t="s">
        <v>363</v>
      </c>
      <c r="C536" s="17">
        <v>0</v>
      </c>
      <c r="D536" s="16">
        <v>89976</v>
      </c>
      <c r="E536" s="16">
        <v>2000</v>
      </c>
      <c r="F536" s="16">
        <v>87976</v>
      </c>
    </row>
    <row r="537" spans="1:6" s="18" customFormat="1">
      <c r="A537" s="15">
        <v>14470</v>
      </c>
      <c r="B537" s="15" t="s">
        <v>365</v>
      </c>
      <c r="C537" s="17">
        <v>0</v>
      </c>
      <c r="D537" s="16">
        <v>15840</v>
      </c>
      <c r="E537" s="16">
        <v>1200</v>
      </c>
      <c r="F537" s="16">
        <v>14640</v>
      </c>
    </row>
    <row r="538" spans="1:6" s="18" customFormat="1">
      <c r="A538" s="15">
        <v>14472</v>
      </c>
      <c r="B538" s="15" t="s">
        <v>367</v>
      </c>
      <c r="C538" s="17">
        <v>0</v>
      </c>
      <c r="D538" s="16">
        <v>19596</v>
      </c>
      <c r="E538" s="16">
        <v>1200</v>
      </c>
      <c r="F538" s="16">
        <v>18396</v>
      </c>
    </row>
    <row r="539" spans="1:6" s="18" customFormat="1">
      <c r="A539" s="15">
        <v>14473</v>
      </c>
      <c r="B539" s="15" t="s">
        <v>368</v>
      </c>
      <c r="C539" s="17">
        <v>0</v>
      </c>
      <c r="D539" s="16">
        <v>113800</v>
      </c>
      <c r="E539" s="17">
        <v>800</v>
      </c>
      <c r="F539" s="16">
        <v>113000</v>
      </c>
    </row>
    <row r="540" spans="1:6" s="18" customFormat="1">
      <c r="A540" s="15">
        <v>14474</v>
      </c>
      <c r="B540" s="15" t="s">
        <v>369</v>
      </c>
      <c r="C540" s="17">
        <v>0</v>
      </c>
      <c r="D540" s="16">
        <v>16236.59</v>
      </c>
      <c r="E540" s="17">
        <v>800</v>
      </c>
      <c r="F540" s="16">
        <v>15436.59</v>
      </c>
    </row>
    <row r="541" spans="1:6" s="18" customFormat="1">
      <c r="A541" s="15">
        <v>14475</v>
      </c>
      <c r="B541" s="15" t="s">
        <v>370</v>
      </c>
      <c r="C541" s="17">
        <v>0</v>
      </c>
      <c r="D541" s="16">
        <v>55100</v>
      </c>
      <c r="E541" s="16">
        <v>2000</v>
      </c>
      <c r="F541" s="16">
        <v>53100</v>
      </c>
    </row>
    <row r="542" spans="1:6" s="18" customFormat="1">
      <c r="A542" s="15">
        <v>14476</v>
      </c>
      <c r="B542" s="15" t="s">
        <v>371</v>
      </c>
      <c r="C542" s="17">
        <v>0</v>
      </c>
      <c r="D542" s="16">
        <v>61100</v>
      </c>
      <c r="E542" s="17">
        <v>800</v>
      </c>
      <c r="F542" s="16">
        <v>60300</v>
      </c>
    </row>
    <row r="543" spans="1:6" s="18" customFormat="1">
      <c r="A543" s="15">
        <v>14482</v>
      </c>
      <c r="B543" s="15" t="s">
        <v>377</v>
      </c>
      <c r="C543" s="17">
        <v>0</v>
      </c>
      <c r="D543" s="16">
        <v>26318.31</v>
      </c>
      <c r="E543" s="16">
        <v>2000</v>
      </c>
      <c r="F543" s="16">
        <v>24318.31</v>
      </c>
    </row>
    <row r="544" spans="1:6" s="18" customFormat="1">
      <c r="A544" s="15">
        <v>14488</v>
      </c>
      <c r="B544" s="15" t="s">
        <v>383</v>
      </c>
      <c r="C544" s="17">
        <v>0</v>
      </c>
      <c r="D544" s="16">
        <v>11551</v>
      </c>
      <c r="E544" s="16">
        <v>1200</v>
      </c>
      <c r="F544" s="16">
        <v>10351</v>
      </c>
    </row>
    <row r="545" spans="1:6" s="18" customFormat="1">
      <c r="A545" s="15">
        <v>14492</v>
      </c>
      <c r="B545" s="15" t="s">
        <v>387</v>
      </c>
      <c r="C545" s="17">
        <v>0</v>
      </c>
      <c r="D545" s="16">
        <v>7000.32</v>
      </c>
      <c r="E545" s="17">
        <v>400</v>
      </c>
      <c r="F545" s="16">
        <v>6600.32</v>
      </c>
    </row>
    <row r="546" spans="1:6" s="18" customFormat="1">
      <c r="A546" s="15">
        <v>14493</v>
      </c>
      <c r="B546" s="15" t="s">
        <v>388</v>
      </c>
      <c r="C546" s="17">
        <v>0</v>
      </c>
      <c r="D546" s="16">
        <v>25329.85</v>
      </c>
      <c r="E546" s="16">
        <v>2000</v>
      </c>
      <c r="F546" s="16">
        <v>23329.85</v>
      </c>
    </row>
    <row r="547" spans="1:6" s="18" customFormat="1">
      <c r="A547" s="15">
        <v>14495</v>
      </c>
      <c r="B547" s="15" t="s">
        <v>390</v>
      </c>
      <c r="C547" s="17">
        <v>0</v>
      </c>
      <c r="D547" s="16">
        <v>24804.560000000001</v>
      </c>
      <c r="E547" s="17">
        <v>600</v>
      </c>
      <c r="F547" s="16">
        <v>24204.560000000001</v>
      </c>
    </row>
    <row r="548" spans="1:6" s="18" customFormat="1">
      <c r="A548" s="15">
        <v>14497</v>
      </c>
      <c r="B548" s="15" t="s">
        <v>392</v>
      </c>
      <c r="C548" s="17">
        <v>0</v>
      </c>
      <c r="D548" s="16">
        <v>22648.99</v>
      </c>
      <c r="E548" s="16">
        <v>2000</v>
      </c>
      <c r="F548" s="16">
        <v>20648.990000000002</v>
      </c>
    </row>
    <row r="549" spans="1:6" s="18" customFormat="1">
      <c r="A549" s="15">
        <v>14498</v>
      </c>
      <c r="B549" s="15" t="s">
        <v>393</v>
      </c>
      <c r="C549" s="17">
        <v>0</v>
      </c>
      <c r="D549" s="16">
        <v>33285.75</v>
      </c>
      <c r="E549" s="16">
        <v>1600</v>
      </c>
      <c r="F549" s="16">
        <v>31685.75</v>
      </c>
    </row>
    <row r="550" spans="1:6" s="18" customFormat="1">
      <c r="A550" s="15">
        <v>14520</v>
      </c>
      <c r="B550" s="15" t="s">
        <v>415</v>
      </c>
      <c r="C550" s="17">
        <v>0</v>
      </c>
      <c r="D550" s="16">
        <v>11551</v>
      </c>
      <c r="E550" s="16">
        <v>1200</v>
      </c>
      <c r="F550" s="16">
        <v>10351</v>
      </c>
    </row>
    <row r="551" spans="1:6" s="18" customFormat="1">
      <c r="A551" s="15">
        <v>14531</v>
      </c>
      <c r="B551" s="15" t="s">
        <v>426</v>
      </c>
      <c r="C551" s="17">
        <v>0</v>
      </c>
      <c r="D551" s="16">
        <v>12995</v>
      </c>
      <c r="E551" s="17">
        <v>800</v>
      </c>
      <c r="F551" s="16">
        <v>12195</v>
      </c>
    </row>
    <row r="552" spans="1:6" s="18" customFormat="1">
      <c r="A552" s="15">
        <v>14532</v>
      </c>
      <c r="B552" s="15" t="s">
        <v>427</v>
      </c>
      <c r="C552" s="17">
        <v>0</v>
      </c>
      <c r="D552" s="16">
        <v>18768.53</v>
      </c>
      <c r="E552" s="17">
        <v>800</v>
      </c>
      <c r="F552" s="16">
        <v>17968.53</v>
      </c>
    </row>
    <row r="553" spans="1:6" s="18" customFormat="1">
      <c r="A553" s="15">
        <v>14534</v>
      </c>
      <c r="B553" s="15" t="s">
        <v>429</v>
      </c>
      <c r="C553" s="17">
        <v>0</v>
      </c>
      <c r="D553" s="16">
        <v>11551</v>
      </c>
      <c r="E553" s="16">
        <v>1200</v>
      </c>
      <c r="F553" s="16">
        <v>10351</v>
      </c>
    </row>
    <row r="554" spans="1:6" s="18" customFormat="1">
      <c r="A554" s="15">
        <v>14535</v>
      </c>
      <c r="B554" s="15" t="s">
        <v>430</v>
      </c>
      <c r="C554" s="17">
        <v>0</v>
      </c>
      <c r="D554" s="16">
        <v>26345</v>
      </c>
      <c r="E554" s="16">
        <v>1200</v>
      </c>
      <c r="F554" s="16">
        <v>25145</v>
      </c>
    </row>
    <row r="555" spans="1:6" s="18" customFormat="1">
      <c r="A555" s="15">
        <v>14549</v>
      </c>
      <c r="B555" s="15" t="s">
        <v>443</v>
      </c>
      <c r="C555" s="17">
        <v>0</v>
      </c>
      <c r="D555" s="16">
        <v>23600</v>
      </c>
      <c r="E555" s="17">
        <v>0</v>
      </c>
      <c r="F555" s="16">
        <v>23600</v>
      </c>
    </row>
    <row r="556" spans="1:6" s="18" customFormat="1">
      <c r="A556" s="15">
        <v>14794</v>
      </c>
      <c r="B556" s="15" t="s">
        <v>475</v>
      </c>
      <c r="C556" s="17">
        <v>0</v>
      </c>
      <c r="D556" s="16">
        <v>57052</v>
      </c>
      <c r="E556" s="17">
        <v>800</v>
      </c>
      <c r="F556" s="16">
        <v>56252</v>
      </c>
    </row>
    <row r="557" spans="1:6" s="18" customFormat="1">
      <c r="A557" s="15">
        <v>14795</v>
      </c>
      <c r="B557" s="15" t="s">
        <v>476</v>
      </c>
      <c r="C557" s="17">
        <v>0</v>
      </c>
      <c r="D557" s="16">
        <v>51818.99</v>
      </c>
      <c r="E557" s="17">
        <v>0</v>
      </c>
      <c r="F557" s="16">
        <v>51818.99</v>
      </c>
    </row>
    <row r="558" spans="1:6">
      <c r="A558" s="3">
        <v>15246</v>
      </c>
      <c r="B558" s="3" t="s">
        <v>536</v>
      </c>
      <c r="C558" s="5">
        <v>0</v>
      </c>
      <c r="D558" s="4">
        <v>74403</v>
      </c>
      <c r="E558" s="5">
        <v>0</v>
      </c>
      <c r="F558" s="4">
        <v>74403</v>
      </c>
    </row>
    <row r="559" spans="1:6" ht="30">
      <c r="A559" s="3">
        <v>15247</v>
      </c>
      <c r="B559" s="3" t="s">
        <v>537</v>
      </c>
      <c r="C559" s="5">
        <v>0</v>
      </c>
      <c r="D559" s="4">
        <v>7683999.3200000003</v>
      </c>
      <c r="E559" s="5">
        <v>0</v>
      </c>
      <c r="F559" s="4">
        <v>7683999.3200000003</v>
      </c>
    </row>
    <row r="560" spans="1:6">
      <c r="A560" s="3"/>
      <c r="B560" s="3"/>
      <c r="C560" s="5"/>
      <c r="D560" s="4"/>
      <c r="E560" s="5"/>
      <c r="F560" s="10">
        <f>SUM(F490:F559)</f>
        <v>10275550.07</v>
      </c>
    </row>
    <row r="561" spans="1:6">
      <c r="A561" s="11" t="s">
        <v>1195</v>
      </c>
      <c r="B561" s="12"/>
      <c r="C561" s="14"/>
      <c r="D561" s="13"/>
      <c r="E561" s="13"/>
      <c r="F561" s="13"/>
    </row>
    <row r="562" spans="1:6">
      <c r="A562" s="3">
        <v>68111</v>
      </c>
      <c r="B562" s="3" t="s">
        <v>1119</v>
      </c>
      <c r="C562" s="4">
        <v>2553682168.4899998</v>
      </c>
      <c r="D562" s="5">
        <v>0</v>
      </c>
      <c r="E562" s="5">
        <v>0</v>
      </c>
      <c r="F562" s="4">
        <v>2553682168.4899998</v>
      </c>
    </row>
    <row r="563" spans="1:6">
      <c r="A563" s="3">
        <v>68112</v>
      </c>
      <c r="B563" s="3" t="s">
        <v>566</v>
      </c>
      <c r="C563" s="4">
        <v>276304650.02999997</v>
      </c>
      <c r="D563" s="5">
        <v>0</v>
      </c>
      <c r="E563" s="5">
        <v>0</v>
      </c>
      <c r="F563" s="4">
        <v>276304650.02999997</v>
      </c>
    </row>
    <row r="564" spans="1:6">
      <c r="A564" s="3">
        <v>68113</v>
      </c>
      <c r="B564" s="3" t="s">
        <v>1120</v>
      </c>
      <c r="C564" s="4">
        <v>1658262022.6099999</v>
      </c>
      <c r="D564" s="5">
        <v>0</v>
      </c>
      <c r="E564" s="5">
        <v>0</v>
      </c>
      <c r="F564" s="4">
        <v>1658262022.6099999</v>
      </c>
    </row>
    <row r="565" spans="1:6" s="18" customFormat="1">
      <c r="A565" s="21"/>
      <c r="B565" s="15"/>
      <c r="C565" s="17"/>
      <c r="D565" s="16"/>
      <c r="E565" s="16"/>
      <c r="F565" s="10">
        <f>SUM(F562:F564)</f>
        <v>4488248841.1299992</v>
      </c>
    </row>
    <row r="566" spans="1:6" s="18" customFormat="1">
      <c r="A566" s="25" t="s">
        <v>1196</v>
      </c>
      <c r="B566" s="22"/>
      <c r="C566" s="24"/>
      <c r="D566" s="23"/>
      <c r="E566" s="23"/>
      <c r="F566" s="23"/>
    </row>
    <row r="567" spans="1:6">
      <c r="A567" s="3">
        <v>68211</v>
      </c>
      <c r="B567" s="3" t="s">
        <v>567</v>
      </c>
      <c r="C567" s="4">
        <v>29105043.940000001</v>
      </c>
      <c r="D567" s="4">
        <v>120146.3</v>
      </c>
      <c r="E567" s="4">
        <v>526575.97</v>
      </c>
      <c r="F567" s="4">
        <v>28698614.27</v>
      </c>
    </row>
    <row r="568" spans="1:6">
      <c r="A568" s="3">
        <v>68212</v>
      </c>
      <c r="B568" s="3" t="s">
        <v>568</v>
      </c>
      <c r="C568" s="4">
        <v>5610771.1399999997</v>
      </c>
      <c r="D568" s="4">
        <v>189560.65</v>
      </c>
      <c r="E568" s="4">
        <v>134962.74</v>
      </c>
      <c r="F568" s="4">
        <v>5665369.0499999998</v>
      </c>
    </row>
    <row r="569" spans="1:6">
      <c r="A569" s="3">
        <v>68213</v>
      </c>
      <c r="B569" s="3" t="s">
        <v>569</v>
      </c>
      <c r="C569" s="4">
        <v>3459</v>
      </c>
      <c r="D569" s="5">
        <v>0</v>
      </c>
      <c r="E569" s="5">
        <v>0</v>
      </c>
      <c r="F569" s="4">
        <v>3459</v>
      </c>
    </row>
    <row r="570" spans="1:6">
      <c r="A570" s="3">
        <v>68214</v>
      </c>
      <c r="B570" s="3" t="s">
        <v>1121</v>
      </c>
      <c r="C570" s="4">
        <v>3240576.85</v>
      </c>
      <c r="D570" s="5">
        <v>0</v>
      </c>
      <c r="E570" s="4">
        <v>26633.74</v>
      </c>
      <c r="F570" s="4">
        <v>3213943.11</v>
      </c>
    </row>
    <row r="571" spans="1:6">
      <c r="A571" s="3">
        <v>68311</v>
      </c>
      <c r="B571" s="3" t="s">
        <v>571</v>
      </c>
      <c r="C571" s="4">
        <v>68308330.129999995</v>
      </c>
      <c r="D571" s="4">
        <v>2811562.04</v>
      </c>
      <c r="E571" s="4">
        <v>894633.84</v>
      </c>
      <c r="F571" s="4">
        <v>70225258.329999998</v>
      </c>
    </row>
    <row r="572" spans="1:6">
      <c r="A572" s="3">
        <v>68351</v>
      </c>
      <c r="B572" s="3" t="s">
        <v>1122</v>
      </c>
      <c r="C572" s="4">
        <v>66514718.93</v>
      </c>
      <c r="D572" s="4">
        <v>239437.08</v>
      </c>
      <c r="E572" s="4">
        <v>536182.92000000004</v>
      </c>
      <c r="F572" s="4">
        <v>66217973.090000004</v>
      </c>
    </row>
    <row r="573" spans="1:6">
      <c r="A573" s="3">
        <v>68411</v>
      </c>
      <c r="B573" s="3" t="s">
        <v>573</v>
      </c>
      <c r="C573" s="4">
        <v>3722674.16</v>
      </c>
      <c r="D573" s="4">
        <v>212379.24</v>
      </c>
      <c r="E573" s="5">
        <v>300</v>
      </c>
      <c r="F573" s="4">
        <v>3934753.4</v>
      </c>
    </row>
    <row r="574" spans="1:6" ht="30">
      <c r="A574" s="3">
        <v>68412</v>
      </c>
      <c r="B574" s="3" t="s">
        <v>1123</v>
      </c>
      <c r="C574" s="4">
        <v>1353436.9</v>
      </c>
      <c r="D574" s="5">
        <v>0</v>
      </c>
      <c r="E574" s="4">
        <v>1043.4000000000001</v>
      </c>
      <c r="F574" s="4">
        <v>1352393.5</v>
      </c>
    </row>
    <row r="575" spans="1:6">
      <c r="A575" s="3">
        <v>68413</v>
      </c>
      <c r="B575" s="3" t="s">
        <v>1124</v>
      </c>
      <c r="C575" s="4">
        <v>1007893.99</v>
      </c>
      <c r="D575" s="5">
        <v>0</v>
      </c>
      <c r="E575" s="4">
        <v>25358.32</v>
      </c>
      <c r="F575" s="4">
        <v>982535.67</v>
      </c>
    </row>
    <row r="576" spans="1:6">
      <c r="A576" s="3">
        <v>68414</v>
      </c>
      <c r="B576" s="3" t="s">
        <v>574</v>
      </c>
      <c r="C576" s="4">
        <v>401811.26</v>
      </c>
      <c r="D576" s="5">
        <v>0</v>
      </c>
      <c r="E576" s="5">
        <v>0</v>
      </c>
      <c r="F576" s="4">
        <v>401811.26</v>
      </c>
    </row>
    <row r="577" spans="1:6">
      <c r="A577" s="3">
        <v>68511</v>
      </c>
      <c r="B577" s="3" t="s">
        <v>1125</v>
      </c>
      <c r="C577" s="4">
        <v>22375999.920000002</v>
      </c>
      <c r="D577" s="4">
        <v>16322040.960000001</v>
      </c>
      <c r="E577" s="4">
        <v>25281892.379999999</v>
      </c>
      <c r="F577" s="4">
        <v>13416148.5</v>
      </c>
    </row>
    <row r="578" spans="1:6">
      <c r="A578" s="3">
        <v>68512</v>
      </c>
      <c r="B578" s="3" t="s">
        <v>1126</v>
      </c>
      <c r="C578" s="4">
        <v>648578.09</v>
      </c>
      <c r="D578" s="4">
        <v>83500.2</v>
      </c>
      <c r="E578" s="4">
        <v>73633.11</v>
      </c>
      <c r="F578" s="4">
        <v>658445.18000000005</v>
      </c>
    </row>
    <row r="579" spans="1:6" ht="30">
      <c r="A579" s="3">
        <v>68531</v>
      </c>
      <c r="B579" s="3" t="s">
        <v>1127</v>
      </c>
      <c r="C579" s="4">
        <v>538697854.08000004</v>
      </c>
      <c r="D579" s="4">
        <v>1141482.73</v>
      </c>
      <c r="E579" s="4">
        <v>34138877.759999998</v>
      </c>
      <c r="F579" s="4">
        <v>505700459.05000001</v>
      </c>
    </row>
    <row r="580" spans="1:6" ht="30">
      <c r="A580" s="3">
        <v>68533</v>
      </c>
      <c r="B580" s="3" t="s">
        <v>1128</v>
      </c>
      <c r="C580" s="4">
        <v>62945744.18</v>
      </c>
      <c r="D580" s="4">
        <v>880792.42</v>
      </c>
      <c r="E580" s="4">
        <v>731044.85</v>
      </c>
      <c r="F580" s="4">
        <v>63095491.75</v>
      </c>
    </row>
    <row r="581" spans="1:6" ht="30">
      <c r="A581" s="3">
        <v>68534</v>
      </c>
      <c r="B581" s="3" t="s">
        <v>1129</v>
      </c>
      <c r="C581" s="4">
        <v>2624350.29</v>
      </c>
      <c r="D581" s="5">
        <v>0</v>
      </c>
      <c r="E581" s="4">
        <v>2791.65</v>
      </c>
      <c r="F581" s="4">
        <v>2621558.64</v>
      </c>
    </row>
    <row r="582" spans="1:6">
      <c r="A582" s="3">
        <v>68611</v>
      </c>
      <c r="B582" s="3" t="s">
        <v>1130</v>
      </c>
      <c r="C582" s="4">
        <v>31948450.52</v>
      </c>
      <c r="D582" s="4">
        <v>1517372.8</v>
      </c>
      <c r="E582" s="4">
        <v>58344.08</v>
      </c>
      <c r="F582" s="4">
        <v>33407479.239999998</v>
      </c>
    </row>
    <row r="583" spans="1:6">
      <c r="A583" s="3">
        <v>68711</v>
      </c>
      <c r="B583" s="3" t="s">
        <v>578</v>
      </c>
      <c r="C583" s="4">
        <v>11704392.52</v>
      </c>
      <c r="D583" s="4">
        <v>2033252.27</v>
      </c>
      <c r="E583" s="4">
        <v>15240.69</v>
      </c>
      <c r="F583" s="4">
        <v>13722404.1</v>
      </c>
    </row>
    <row r="584" spans="1:6">
      <c r="A584" s="3">
        <v>68811</v>
      </c>
      <c r="B584" s="3" t="s">
        <v>579</v>
      </c>
      <c r="C584" s="4">
        <v>118565661.58</v>
      </c>
      <c r="D584" s="4">
        <v>9172091.1400000006</v>
      </c>
      <c r="E584" s="4">
        <v>3207835.93</v>
      </c>
      <c r="F584" s="4">
        <v>124529916.79000001</v>
      </c>
    </row>
    <row r="585" spans="1:6">
      <c r="A585" s="3">
        <v>68812</v>
      </c>
      <c r="B585" s="3" t="s">
        <v>1131</v>
      </c>
      <c r="C585" s="4">
        <v>728748.95</v>
      </c>
      <c r="D585" s="4">
        <v>37800</v>
      </c>
      <c r="E585" s="5">
        <v>0</v>
      </c>
      <c r="F585" s="4">
        <v>766548.95</v>
      </c>
    </row>
    <row r="586" spans="1:6">
      <c r="A586" s="3">
        <v>68814</v>
      </c>
      <c r="B586" s="3" t="s">
        <v>1132</v>
      </c>
      <c r="C586" s="4">
        <v>278400</v>
      </c>
      <c r="D586" s="5">
        <v>0</v>
      </c>
      <c r="E586" s="4">
        <v>92800</v>
      </c>
      <c r="F586" s="4">
        <v>185600</v>
      </c>
    </row>
    <row r="587" spans="1:6" s="18" customFormat="1">
      <c r="A587" s="21"/>
      <c r="B587" s="15"/>
      <c r="C587" s="17"/>
      <c r="D587" s="16"/>
      <c r="E587" s="16"/>
      <c r="F587" s="10">
        <f>SUM(F567:F586)</f>
        <v>938800162.88</v>
      </c>
    </row>
    <row r="588" spans="1:6" s="18" customFormat="1">
      <c r="A588" s="11" t="s">
        <v>1197</v>
      </c>
      <c r="B588" s="12"/>
      <c r="C588" s="14"/>
      <c r="D588" s="13"/>
      <c r="E588" s="13"/>
      <c r="F588" s="13"/>
    </row>
    <row r="589" spans="1:6">
      <c r="A589" s="3">
        <v>14121</v>
      </c>
      <c r="B589" s="3" t="s">
        <v>220</v>
      </c>
      <c r="C589" s="4">
        <v>58009.26</v>
      </c>
      <c r="D589" s="5">
        <v>0</v>
      </c>
      <c r="E589" s="5">
        <v>0</v>
      </c>
      <c r="F589" s="4">
        <v>58009.26</v>
      </c>
    </row>
    <row r="590" spans="1:6">
      <c r="A590" s="3">
        <v>14362</v>
      </c>
      <c r="B590" s="3" t="s">
        <v>289</v>
      </c>
      <c r="C590" s="4">
        <v>20035.259999999998</v>
      </c>
      <c r="D590" s="5">
        <v>0</v>
      </c>
      <c r="E590" s="5">
        <v>0</v>
      </c>
      <c r="F590" s="4">
        <v>20035.259999999998</v>
      </c>
    </row>
    <row r="591" spans="1:6">
      <c r="A591" s="3">
        <v>14363</v>
      </c>
      <c r="B591" s="3" t="s">
        <v>290</v>
      </c>
      <c r="C591" s="4">
        <v>168820.66</v>
      </c>
      <c r="D591" s="5">
        <v>0</v>
      </c>
      <c r="E591" s="5">
        <v>0</v>
      </c>
      <c r="F591" s="4">
        <v>168820.66</v>
      </c>
    </row>
    <row r="592" spans="1:6">
      <c r="A592" s="3">
        <v>14469</v>
      </c>
      <c r="B592" s="3" t="s">
        <v>364</v>
      </c>
      <c r="C592" s="4">
        <v>22626.85</v>
      </c>
      <c r="D592" s="5">
        <v>0</v>
      </c>
      <c r="E592" s="5">
        <v>0</v>
      </c>
      <c r="F592" s="4">
        <v>22626.85</v>
      </c>
    </row>
    <row r="593" spans="1:6">
      <c r="A593" s="3">
        <v>14551</v>
      </c>
      <c r="B593" s="3" t="s">
        <v>444</v>
      </c>
      <c r="C593" s="4">
        <v>2884.18</v>
      </c>
      <c r="D593" s="5">
        <v>0</v>
      </c>
      <c r="E593" s="5">
        <v>0</v>
      </c>
      <c r="F593" s="4">
        <v>2884.18</v>
      </c>
    </row>
    <row r="594" spans="1:6">
      <c r="A594" s="3">
        <v>14654</v>
      </c>
      <c r="B594" s="3" t="s">
        <v>451</v>
      </c>
      <c r="C594" s="4">
        <v>10503.27</v>
      </c>
      <c r="D594" s="5">
        <v>0</v>
      </c>
      <c r="E594" s="5">
        <v>0</v>
      </c>
      <c r="F594" s="4">
        <v>10503.27</v>
      </c>
    </row>
    <row r="595" spans="1:6">
      <c r="A595" s="3">
        <v>14726</v>
      </c>
      <c r="B595" s="3" t="s">
        <v>465</v>
      </c>
      <c r="C595" s="4">
        <v>8521.2900000000009</v>
      </c>
      <c r="D595" s="5">
        <v>0</v>
      </c>
      <c r="E595" s="5">
        <v>0</v>
      </c>
      <c r="F595" s="4">
        <v>8521.2900000000009</v>
      </c>
    </row>
    <row r="596" spans="1:6">
      <c r="A596" s="3">
        <v>14738</v>
      </c>
      <c r="B596" s="3" t="s">
        <v>471</v>
      </c>
      <c r="C596" s="4">
        <v>22338.21</v>
      </c>
      <c r="D596" s="5">
        <v>0</v>
      </c>
      <c r="E596" s="5">
        <v>0</v>
      </c>
      <c r="F596" s="4">
        <v>22338.21</v>
      </c>
    </row>
    <row r="597" spans="1:6">
      <c r="A597" s="3">
        <v>14744</v>
      </c>
      <c r="B597" s="3" t="s">
        <v>472</v>
      </c>
      <c r="C597" s="4">
        <v>14094.35</v>
      </c>
      <c r="D597" s="5">
        <v>0</v>
      </c>
      <c r="E597" s="5">
        <v>0</v>
      </c>
      <c r="F597" s="4">
        <v>14094.35</v>
      </c>
    </row>
    <row r="598" spans="1:6">
      <c r="A598" s="3">
        <v>14886</v>
      </c>
      <c r="B598" s="3" t="s">
        <v>484</v>
      </c>
      <c r="C598" s="4">
        <v>61000</v>
      </c>
      <c r="D598" s="5">
        <v>0</v>
      </c>
      <c r="E598" s="5">
        <v>0</v>
      </c>
      <c r="F598" s="4">
        <v>61000</v>
      </c>
    </row>
    <row r="599" spans="1:6">
      <c r="A599" s="3">
        <v>14918</v>
      </c>
      <c r="B599" s="3" t="s">
        <v>492</v>
      </c>
      <c r="C599" s="4">
        <v>377724.25</v>
      </c>
      <c r="D599" s="5">
        <v>0</v>
      </c>
      <c r="E599" s="5">
        <v>0</v>
      </c>
      <c r="F599" s="4">
        <v>377724.25</v>
      </c>
    </row>
    <row r="600" spans="1:6">
      <c r="A600" s="3">
        <v>14946</v>
      </c>
      <c r="B600" s="3" t="s">
        <v>497</v>
      </c>
      <c r="C600" s="4">
        <v>62728.13</v>
      </c>
      <c r="D600" s="5">
        <v>0</v>
      </c>
      <c r="E600" s="5">
        <v>0</v>
      </c>
      <c r="F600" s="4">
        <v>62728.13</v>
      </c>
    </row>
    <row r="601" spans="1:6">
      <c r="A601" s="3">
        <v>15113</v>
      </c>
      <c r="B601" s="3" t="s">
        <v>507</v>
      </c>
      <c r="C601" s="4">
        <v>168865.95</v>
      </c>
      <c r="D601" s="5">
        <v>0</v>
      </c>
      <c r="E601" s="5">
        <v>0</v>
      </c>
      <c r="F601" s="4">
        <v>168865.95</v>
      </c>
    </row>
    <row r="602" spans="1:6">
      <c r="A602" s="3">
        <v>15131</v>
      </c>
      <c r="B602" s="3" t="s">
        <v>509</v>
      </c>
      <c r="C602" s="4">
        <v>794956.92</v>
      </c>
      <c r="D602" s="5">
        <v>0</v>
      </c>
      <c r="E602" s="5">
        <v>0</v>
      </c>
      <c r="F602" s="4">
        <v>794956.92</v>
      </c>
    </row>
    <row r="603" spans="1:6">
      <c r="A603" s="3">
        <v>15132</v>
      </c>
      <c r="B603" s="3" t="s">
        <v>510</v>
      </c>
      <c r="C603" s="4">
        <v>863539.19999999995</v>
      </c>
      <c r="D603" s="5">
        <v>0</v>
      </c>
      <c r="E603" s="5">
        <v>0</v>
      </c>
      <c r="F603" s="4">
        <v>863539.19999999995</v>
      </c>
    </row>
    <row r="604" spans="1:6">
      <c r="A604" s="3">
        <v>15133</v>
      </c>
      <c r="B604" s="3" t="s">
        <v>511</v>
      </c>
      <c r="C604" s="4">
        <v>57180.85</v>
      </c>
      <c r="D604" s="5">
        <v>0</v>
      </c>
      <c r="E604" s="5">
        <v>0</v>
      </c>
      <c r="F604" s="4">
        <v>57180.85</v>
      </c>
    </row>
    <row r="605" spans="1:6">
      <c r="A605" s="3">
        <v>15135</v>
      </c>
      <c r="B605" s="3" t="s">
        <v>512</v>
      </c>
      <c r="C605" s="4">
        <v>47438.080000000002</v>
      </c>
      <c r="D605" s="5">
        <v>0</v>
      </c>
      <c r="E605" s="5">
        <v>0</v>
      </c>
      <c r="F605" s="4">
        <v>47438.080000000002</v>
      </c>
    </row>
    <row r="606" spans="1:6">
      <c r="A606" s="3">
        <v>15158</v>
      </c>
      <c r="B606" s="3" t="s">
        <v>513</v>
      </c>
      <c r="C606" s="4">
        <v>4760146.3</v>
      </c>
      <c r="D606" s="5">
        <v>0</v>
      </c>
      <c r="E606" s="5">
        <v>0</v>
      </c>
      <c r="F606" s="4">
        <v>4760146.3</v>
      </c>
    </row>
    <row r="607" spans="1:6">
      <c r="A607" s="3">
        <v>15160</v>
      </c>
      <c r="B607" s="3" t="s">
        <v>514</v>
      </c>
      <c r="C607" s="4">
        <v>1471226.08</v>
      </c>
      <c r="D607" s="5">
        <v>0</v>
      </c>
      <c r="E607" s="5">
        <v>0</v>
      </c>
      <c r="F607" s="4">
        <v>1471226.08</v>
      </c>
    </row>
    <row r="608" spans="1:6">
      <c r="A608" s="3">
        <v>15172</v>
      </c>
      <c r="B608" s="3" t="s">
        <v>515</v>
      </c>
      <c r="C608" s="4">
        <v>244509.41</v>
      </c>
      <c r="D608" s="5">
        <v>0</v>
      </c>
      <c r="E608" s="5">
        <v>0</v>
      </c>
      <c r="F608" s="4">
        <v>244509.41</v>
      </c>
    </row>
    <row r="609" spans="1:6">
      <c r="A609" s="3">
        <v>15178</v>
      </c>
      <c r="B609" s="3" t="s">
        <v>516</v>
      </c>
      <c r="C609" s="4">
        <v>2003805.4</v>
      </c>
      <c r="D609" s="5">
        <v>0</v>
      </c>
      <c r="E609" s="5">
        <v>0</v>
      </c>
      <c r="F609" s="4">
        <v>2003805.4</v>
      </c>
    </row>
    <row r="610" spans="1:6">
      <c r="A610" s="3">
        <v>15180</v>
      </c>
      <c r="B610" s="3" t="s">
        <v>517</v>
      </c>
      <c r="C610" s="4">
        <v>318047</v>
      </c>
      <c r="D610" s="5">
        <v>0</v>
      </c>
      <c r="E610" s="5">
        <v>0</v>
      </c>
      <c r="F610" s="4">
        <v>318047</v>
      </c>
    </row>
    <row r="611" spans="1:6">
      <c r="A611" s="3">
        <v>15182</v>
      </c>
      <c r="B611" s="3" t="s">
        <v>518</v>
      </c>
      <c r="C611" s="4">
        <v>200000</v>
      </c>
      <c r="D611" s="5">
        <v>0</v>
      </c>
      <c r="E611" s="5">
        <v>0</v>
      </c>
      <c r="F611" s="4">
        <v>200000</v>
      </c>
    </row>
    <row r="612" spans="1:6">
      <c r="A612" s="3">
        <v>15207</v>
      </c>
      <c r="B612" s="3" t="s">
        <v>519</v>
      </c>
      <c r="C612" s="4">
        <v>12150000</v>
      </c>
      <c r="D612" s="5">
        <v>0</v>
      </c>
      <c r="E612" s="5">
        <v>0</v>
      </c>
      <c r="F612" s="4">
        <v>12150000</v>
      </c>
    </row>
    <row r="613" spans="1:6">
      <c r="A613" s="3">
        <v>15209</v>
      </c>
      <c r="B613" s="3" t="s">
        <v>520</v>
      </c>
      <c r="C613" s="4">
        <v>58755.03</v>
      </c>
      <c r="D613" s="5">
        <v>0</v>
      </c>
      <c r="E613" s="5">
        <v>0</v>
      </c>
      <c r="F613" s="4">
        <v>58755.03</v>
      </c>
    </row>
    <row r="614" spans="1:6">
      <c r="A614" s="3">
        <v>15210</v>
      </c>
      <c r="B614" s="3" t="s">
        <v>521</v>
      </c>
      <c r="C614" s="4">
        <v>1230694</v>
      </c>
      <c r="D614" s="5">
        <v>0</v>
      </c>
      <c r="E614" s="5">
        <v>0</v>
      </c>
      <c r="F614" s="4">
        <v>1230694</v>
      </c>
    </row>
    <row r="615" spans="1:6">
      <c r="A615" s="3">
        <v>15213</v>
      </c>
      <c r="B615" s="3" t="s">
        <v>523</v>
      </c>
      <c r="C615" s="4">
        <v>50467.199999999997</v>
      </c>
      <c r="D615" s="5">
        <v>0</v>
      </c>
      <c r="E615" s="5">
        <v>0</v>
      </c>
      <c r="F615" s="4">
        <v>50467.199999999997</v>
      </c>
    </row>
    <row r="616" spans="1:6">
      <c r="A616" s="3">
        <v>15222</v>
      </c>
      <c r="B616" s="3" t="s">
        <v>527</v>
      </c>
      <c r="C616" s="4">
        <v>921260.31</v>
      </c>
      <c r="D616" s="5">
        <v>0</v>
      </c>
      <c r="E616" s="5">
        <v>0</v>
      </c>
      <c r="F616" s="4">
        <v>921260.31</v>
      </c>
    </row>
    <row r="617" spans="1:6">
      <c r="A617" s="3">
        <v>15224</v>
      </c>
      <c r="B617" s="3" t="s">
        <v>528</v>
      </c>
      <c r="C617" s="4">
        <v>3791987.23</v>
      </c>
      <c r="D617" s="5">
        <v>0</v>
      </c>
      <c r="E617" s="5">
        <v>0</v>
      </c>
      <c r="F617" s="4">
        <v>3791987.23</v>
      </c>
    </row>
    <row r="618" spans="1:6" ht="30">
      <c r="A618" s="3">
        <v>15237</v>
      </c>
      <c r="B618" s="3" t="s">
        <v>531</v>
      </c>
      <c r="C618" s="4">
        <v>15758.48</v>
      </c>
      <c r="D618" s="5">
        <v>0</v>
      </c>
      <c r="E618" s="5">
        <v>0</v>
      </c>
      <c r="F618" s="4">
        <v>15758.48</v>
      </c>
    </row>
    <row r="619" spans="1:6">
      <c r="A619" s="3">
        <v>17019</v>
      </c>
      <c r="B619" s="3" t="s">
        <v>484</v>
      </c>
      <c r="C619" s="4">
        <v>235503.2</v>
      </c>
      <c r="D619" s="5">
        <v>0</v>
      </c>
      <c r="E619" s="5">
        <v>0</v>
      </c>
      <c r="F619" s="4">
        <v>235503.2</v>
      </c>
    </row>
    <row r="620" spans="1:6">
      <c r="A620" s="3"/>
      <c r="B620" s="3"/>
      <c r="C620" s="4"/>
      <c r="D620" s="5"/>
      <c r="E620" s="5"/>
      <c r="F620" s="10">
        <f>SUM(F589:F619)</f>
        <v>30213426.349999998</v>
      </c>
    </row>
    <row r="621" spans="1:6">
      <c r="A621" s="26" t="s">
        <v>1198</v>
      </c>
      <c r="B621" s="3"/>
      <c r="C621" s="4"/>
      <c r="D621" s="5"/>
      <c r="E621" s="5"/>
      <c r="F621" s="4"/>
    </row>
    <row r="622" spans="1:6">
      <c r="A622" s="27" t="s">
        <v>1199</v>
      </c>
      <c r="B622" s="3"/>
      <c r="C622" s="4"/>
      <c r="D622" s="5"/>
      <c r="E622" s="5"/>
      <c r="F622" s="4"/>
    </row>
    <row r="623" spans="1:6">
      <c r="A623" s="11" t="s">
        <v>1200</v>
      </c>
      <c r="B623" s="12"/>
      <c r="C623" s="13"/>
      <c r="D623" s="14"/>
      <c r="E623" s="14"/>
      <c r="F623" s="13"/>
    </row>
    <row r="624" spans="1:6">
      <c r="A624" s="3">
        <v>22171</v>
      </c>
      <c r="B624" s="3" t="s">
        <v>600</v>
      </c>
      <c r="C624" s="4">
        <v>-5630409</v>
      </c>
      <c r="D624" s="4">
        <v>1176665325.45</v>
      </c>
      <c r="E624" s="4">
        <v>1178867213.52</v>
      </c>
      <c r="F624" s="4">
        <v>-7832297.0700000003</v>
      </c>
    </row>
    <row r="625" spans="1:6" s="18" customFormat="1">
      <c r="A625" s="21"/>
      <c r="B625" s="15"/>
      <c r="C625" s="16"/>
      <c r="D625" s="17"/>
      <c r="E625" s="17"/>
      <c r="F625" s="10">
        <f>SUM(F624)</f>
        <v>-7832297.0700000003</v>
      </c>
    </row>
    <row r="626" spans="1:6" s="18" customFormat="1">
      <c r="A626" s="11" t="s">
        <v>1201</v>
      </c>
      <c r="B626" s="12"/>
      <c r="C626" s="13"/>
      <c r="D626" s="14"/>
      <c r="E626" s="14"/>
      <c r="F626" s="13"/>
    </row>
    <row r="627" spans="1:6">
      <c r="A627" s="3">
        <v>22322</v>
      </c>
      <c r="B627" s="3" t="s">
        <v>619</v>
      </c>
      <c r="C627" s="4">
        <v>-57071</v>
      </c>
      <c r="D627" s="4">
        <v>89171</v>
      </c>
      <c r="E627" s="4">
        <v>32100</v>
      </c>
      <c r="F627" s="5">
        <v>0</v>
      </c>
    </row>
    <row r="628" spans="1:6">
      <c r="A628" s="3">
        <v>22705</v>
      </c>
      <c r="B628" s="3" t="s">
        <v>697</v>
      </c>
      <c r="C628" s="4">
        <v>-158080319.71000001</v>
      </c>
      <c r="D628" s="4">
        <v>166552640.68000001</v>
      </c>
      <c r="E628" s="4">
        <v>14112527.51</v>
      </c>
      <c r="F628" s="4">
        <v>-5640206.54</v>
      </c>
    </row>
    <row r="629" spans="1:6">
      <c r="A629" s="3"/>
      <c r="B629" s="3"/>
      <c r="C629" s="4"/>
      <c r="D629" s="4"/>
      <c r="E629" s="4"/>
      <c r="F629" s="10">
        <f>SUM(F627:F628)</f>
        <v>-5640206.54</v>
      </c>
    </row>
    <row r="630" spans="1:6">
      <c r="A630" s="11" t="s">
        <v>1202</v>
      </c>
      <c r="B630" s="12"/>
      <c r="C630" s="13"/>
      <c r="D630" s="13"/>
      <c r="E630" s="13"/>
      <c r="F630" s="13"/>
    </row>
    <row r="631" spans="1:6">
      <c r="A631" s="3">
        <v>22358</v>
      </c>
      <c r="B631" s="3" t="s">
        <v>624</v>
      </c>
      <c r="C631" s="4">
        <v>-4044767.65</v>
      </c>
      <c r="D631" s="5">
        <v>0</v>
      </c>
      <c r="E631" s="5">
        <v>0</v>
      </c>
      <c r="F631" s="4">
        <v>-4044767.65</v>
      </c>
    </row>
    <row r="632" spans="1:6">
      <c r="A632" s="3">
        <v>22366</v>
      </c>
      <c r="B632" s="3" t="s">
        <v>625</v>
      </c>
      <c r="C632" s="4">
        <v>-1103600.9099999999</v>
      </c>
      <c r="D632" s="4">
        <v>1103600.9099999999</v>
      </c>
      <c r="E632" s="5">
        <v>0</v>
      </c>
      <c r="F632" s="5">
        <v>0</v>
      </c>
    </row>
    <row r="633" spans="1:6">
      <c r="A633" s="3">
        <v>22517</v>
      </c>
      <c r="B633" s="3" t="s">
        <v>646</v>
      </c>
      <c r="C633" s="5">
        <v>0</v>
      </c>
      <c r="D633" s="5">
        <v>97.1</v>
      </c>
      <c r="E633" s="5">
        <v>97.1</v>
      </c>
      <c r="F633" s="5">
        <v>0</v>
      </c>
    </row>
    <row r="634" spans="1:6">
      <c r="A634" s="3">
        <v>22658</v>
      </c>
      <c r="B634" s="3" t="s">
        <v>677</v>
      </c>
      <c r="C634" s="4">
        <v>-1222619.75</v>
      </c>
      <c r="D634" s="4">
        <v>1222619.75</v>
      </c>
      <c r="E634" s="5">
        <v>0</v>
      </c>
      <c r="F634" s="5">
        <v>0</v>
      </c>
    </row>
    <row r="635" spans="1:6">
      <c r="A635" s="3">
        <v>22659</v>
      </c>
      <c r="B635" s="3" t="s">
        <v>678</v>
      </c>
      <c r="C635" s="4">
        <v>-4114770.26</v>
      </c>
      <c r="D635" s="4">
        <v>15669.95</v>
      </c>
      <c r="E635" s="4">
        <v>34941.03</v>
      </c>
      <c r="F635" s="4">
        <v>-4134041.34</v>
      </c>
    </row>
    <row r="636" spans="1:6">
      <c r="A636" s="3">
        <v>22661</v>
      </c>
      <c r="B636" s="3" t="s">
        <v>679</v>
      </c>
      <c r="C636" s="4">
        <v>-1314762.8600000001</v>
      </c>
      <c r="D636" s="4">
        <v>361589.81</v>
      </c>
      <c r="E636" s="4">
        <v>1406.31</v>
      </c>
      <c r="F636" s="4">
        <v>-954579.36</v>
      </c>
    </row>
    <row r="637" spans="1:6">
      <c r="A637" s="3">
        <v>22666</v>
      </c>
      <c r="B637" s="3" t="s">
        <v>680</v>
      </c>
      <c r="C637" s="5">
        <v>0</v>
      </c>
      <c r="D637" s="4">
        <v>68463.240000000005</v>
      </c>
      <c r="E637" s="4">
        <v>68463.240000000005</v>
      </c>
      <c r="F637" s="5">
        <v>0</v>
      </c>
    </row>
    <row r="638" spans="1:6">
      <c r="A638" s="3">
        <v>22667</v>
      </c>
      <c r="B638" s="3" t="s">
        <v>681</v>
      </c>
      <c r="C638" s="5">
        <v>0</v>
      </c>
      <c r="D638" s="4">
        <v>1406.31</v>
      </c>
      <c r="E638" s="4">
        <v>1406.31</v>
      </c>
      <c r="F638" s="5">
        <v>0</v>
      </c>
    </row>
    <row r="639" spans="1:6">
      <c r="A639" s="3">
        <v>22668</v>
      </c>
      <c r="B639" s="3" t="s">
        <v>682</v>
      </c>
      <c r="C639" s="4">
        <v>-733908.46</v>
      </c>
      <c r="D639" s="4">
        <v>733908.46</v>
      </c>
      <c r="E639" s="5">
        <v>0</v>
      </c>
      <c r="F639" s="5">
        <v>0</v>
      </c>
    </row>
    <row r="640" spans="1:6">
      <c r="A640" s="3">
        <v>22694</v>
      </c>
      <c r="B640" s="3" t="s">
        <v>690</v>
      </c>
      <c r="C640" s="5">
        <v>-0.64</v>
      </c>
      <c r="D640" s="5">
        <v>0.64</v>
      </c>
      <c r="E640" s="5">
        <v>0</v>
      </c>
      <c r="F640" s="5">
        <v>0</v>
      </c>
    </row>
    <row r="641" spans="1:6">
      <c r="A641" s="3">
        <v>22706</v>
      </c>
      <c r="B641" s="3" t="s">
        <v>698</v>
      </c>
      <c r="C641" s="4">
        <v>-18364544</v>
      </c>
      <c r="D641" s="4">
        <v>18418296.399999999</v>
      </c>
      <c r="E641" s="4">
        <v>53752.4</v>
      </c>
      <c r="F641" s="5">
        <v>0</v>
      </c>
    </row>
    <row r="642" spans="1:6">
      <c r="A642" s="3">
        <v>22707</v>
      </c>
      <c r="B642" s="3" t="s">
        <v>699</v>
      </c>
      <c r="C642" s="4">
        <v>-1461385.23</v>
      </c>
      <c r="D642" s="4">
        <v>1443602.43</v>
      </c>
      <c r="E642" s="5">
        <v>0</v>
      </c>
      <c r="F642" s="4">
        <v>-17782.8</v>
      </c>
    </row>
    <row r="643" spans="1:6">
      <c r="A643" s="3">
        <v>22708</v>
      </c>
      <c r="B643" s="3" t="s">
        <v>700</v>
      </c>
      <c r="C643" s="4">
        <v>-999614.64</v>
      </c>
      <c r="D643" s="4">
        <v>999614.64</v>
      </c>
      <c r="E643" s="5">
        <v>0</v>
      </c>
      <c r="F643" s="5">
        <v>0</v>
      </c>
    </row>
    <row r="644" spans="1:6">
      <c r="A644" s="3">
        <v>22709</v>
      </c>
      <c r="B644" s="3" t="s">
        <v>701</v>
      </c>
      <c r="C644" s="4">
        <v>-36056472.810000002</v>
      </c>
      <c r="D644" s="4">
        <v>36133963.439999998</v>
      </c>
      <c r="E644" s="4">
        <v>77490.63</v>
      </c>
      <c r="F644" s="5">
        <v>0</v>
      </c>
    </row>
    <row r="645" spans="1:6">
      <c r="A645" s="3">
        <v>22710</v>
      </c>
      <c r="B645" s="3" t="s">
        <v>702</v>
      </c>
      <c r="C645" s="4">
        <v>-1867857.47</v>
      </c>
      <c r="D645" s="4">
        <v>1867857.47</v>
      </c>
      <c r="E645" s="5">
        <v>0</v>
      </c>
      <c r="F645" s="5">
        <v>0</v>
      </c>
    </row>
    <row r="646" spans="1:6">
      <c r="A646" s="3">
        <v>22711</v>
      </c>
      <c r="B646" s="3" t="s">
        <v>703</v>
      </c>
      <c r="C646" s="4">
        <v>-435600</v>
      </c>
      <c r="D646" s="4">
        <v>435600</v>
      </c>
      <c r="E646" s="5">
        <v>0</v>
      </c>
      <c r="F646" s="5">
        <v>0</v>
      </c>
    </row>
    <row r="647" spans="1:6">
      <c r="A647" s="3">
        <v>22712</v>
      </c>
      <c r="B647" s="3" t="s">
        <v>704</v>
      </c>
      <c r="C647" s="4">
        <v>-126017.42</v>
      </c>
      <c r="D647" s="4">
        <v>126017.44</v>
      </c>
      <c r="E647" s="5">
        <v>0.02</v>
      </c>
      <c r="F647" s="5">
        <v>0</v>
      </c>
    </row>
    <row r="648" spans="1:6">
      <c r="A648" s="3">
        <v>22713</v>
      </c>
      <c r="B648" s="3" t="s">
        <v>705</v>
      </c>
      <c r="C648" s="4">
        <v>-1964746.62</v>
      </c>
      <c r="D648" s="4">
        <v>1964746.62</v>
      </c>
      <c r="E648" s="5">
        <v>0</v>
      </c>
      <c r="F648" s="5">
        <v>0</v>
      </c>
    </row>
    <row r="649" spans="1:6">
      <c r="A649" s="3">
        <v>22714</v>
      </c>
      <c r="B649" s="3" t="s">
        <v>706</v>
      </c>
      <c r="C649" s="4">
        <v>-93807.57</v>
      </c>
      <c r="D649" s="4">
        <v>281422.71000000002</v>
      </c>
      <c r="E649" s="4">
        <v>187615.14</v>
      </c>
      <c r="F649" s="5">
        <v>0</v>
      </c>
    </row>
    <row r="650" spans="1:6">
      <c r="A650" s="3">
        <v>22715</v>
      </c>
      <c r="B650" s="3" t="s">
        <v>707</v>
      </c>
      <c r="C650" s="4">
        <v>-27366.76</v>
      </c>
      <c r="D650" s="4">
        <v>54733.52</v>
      </c>
      <c r="E650" s="4">
        <v>27366.76</v>
      </c>
      <c r="F650" s="5">
        <v>0</v>
      </c>
    </row>
    <row r="651" spans="1:6">
      <c r="A651" s="3">
        <v>22716</v>
      </c>
      <c r="B651" s="3" t="s">
        <v>708</v>
      </c>
      <c r="C651" s="4">
        <v>-17682.61</v>
      </c>
      <c r="D651" s="4">
        <v>35365.22</v>
      </c>
      <c r="E651" s="4">
        <v>17682.61</v>
      </c>
      <c r="F651" s="5">
        <v>0</v>
      </c>
    </row>
    <row r="652" spans="1:6">
      <c r="A652" s="3">
        <v>22717</v>
      </c>
      <c r="B652" s="3" t="s">
        <v>709</v>
      </c>
      <c r="C652" s="4">
        <v>-798629.27</v>
      </c>
      <c r="D652" s="4">
        <v>798629.27</v>
      </c>
      <c r="E652" s="5">
        <v>0</v>
      </c>
      <c r="F652" s="5">
        <v>0</v>
      </c>
    </row>
    <row r="653" spans="1:6">
      <c r="A653" s="3">
        <v>22718</v>
      </c>
      <c r="B653" s="3" t="s">
        <v>710</v>
      </c>
      <c r="C653" s="4">
        <v>-1337802.8899999999</v>
      </c>
      <c r="D653" s="4">
        <v>1337802.8899999999</v>
      </c>
      <c r="E653" s="5">
        <v>0</v>
      </c>
      <c r="F653" s="5">
        <v>0</v>
      </c>
    </row>
    <row r="654" spans="1:6">
      <c r="A654" s="3">
        <v>22719</v>
      </c>
      <c r="B654" s="3" t="s">
        <v>711</v>
      </c>
      <c r="C654" s="4">
        <v>-3355644.28</v>
      </c>
      <c r="D654" s="4">
        <v>3355644.29</v>
      </c>
      <c r="E654" s="5">
        <v>0.01</v>
      </c>
      <c r="F654" s="5">
        <v>0</v>
      </c>
    </row>
    <row r="655" spans="1:6">
      <c r="A655" s="3">
        <v>22720</v>
      </c>
      <c r="B655" s="3" t="s">
        <v>712</v>
      </c>
      <c r="C655" s="4">
        <v>-12442374.140000001</v>
      </c>
      <c r="D655" s="4">
        <v>12424374.140000001</v>
      </c>
      <c r="E655" s="5">
        <v>0</v>
      </c>
      <c r="F655" s="4">
        <v>-18000</v>
      </c>
    </row>
    <row r="656" spans="1:6">
      <c r="A656" s="3">
        <v>22721</v>
      </c>
      <c r="B656" s="3" t="s">
        <v>713</v>
      </c>
      <c r="C656" s="4">
        <v>-38355392.509999998</v>
      </c>
      <c r="D656" s="4">
        <v>36473543.07</v>
      </c>
      <c r="E656" s="4">
        <v>53557.51</v>
      </c>
      <c r="F656" s="4">
        <v>-1935406.95</v>
      </c>
    </row>
    <row r="657" spans="1:6">
      <c r="A657" s="3">
        <v>22722</v>
      </c>
      <c r="B657" s="3" t="s">
        <v>714</v>
      </c>
      <c r="C657" s="4">
        <v>-5945784.0899999999</v>
      </c>
      <c r="D657" s="4">
        <v>5592705.6500000004</v>
      </c>
      <c r="E657" s="5">
        <v>0</v>
      </c>
      <c r="F657" s="4">
        <v>-353078.44</v>
      </c>
    </row>
    <row r="658" spans="1:6">
      <c r="A658" s="3">
        <v>22723</v>
      </c>
      <c r="B658" s="3" t="s">
        <v>715</v>
      </c>
      <c r="C658" s="4">
        <v>-3119</v>
      </c>
      <c r="D658" s="4">
        <v>3119</v>
      </c>
      <c r="E658" s="5">
        <v>0</v>
      </c>
      <c r="F658" s="5">
        <v>0</v>
      </c>
    </row>
    <row r="659" spans="1:6">
      <c r="A659" s="3">
        <v>22724</v>
      </c>
      <c r="B659" s="3" t="s">
        <v>716</v>
      </c>
      <c r="C659" s="4">
        <v>-1968097.62</v>
      </c>
      <c r="D659" s="4">
        <v>1970341.62</v>
      </c>
      <c r="E659" s="4">
        <v>2244</v>
      </c>
      <c r="F659" s="5">
        <v>0</v>
      </c>
    </row>
    <row r="660" spans="1:6">
      <c r="A660" s="3">
        <v>22725</v>
      </c>
      <c r="B660" s="3" t="s">
        <v>717</v>
      </c>
      <c r="C660" s="4">
        <v>-2014532.74</v>
      </c>
      <c r="D660" s="4">
        <v>2014532.74</v>
      </c>
      <c r="E660" s="5">
        <v>0</v>
      </c>
      <c r="F660" s="5">
        <v>0</v>
      </c>
    </row>
    <row r="661" spans="1:6">
      <c r="A661" s="3">
        <v>22726</v>
      </c>
      <c r="B661" s="3" t="s">
        <v>718</v>
      </c>
      <c r="C661" s="4">
        <v>-852772.44</v>
      </c>
      <c r="D661" s="4">
        <v>852772.44</v>
      </c>
      <c r="E661" s="5">
        <v>0</v>
      </c>
      <c r="F661" s="5">
        <v>0</v>
      </c>
    </row>
    <row r="662" spans="1:6">
      <c r="A662" s="3">
        <v>22728</v>
      </c>
      <c r="B662" s="3" t="s">
        <v>720</v>
      </c>
      <c r="C662" s="5">
        <v>0</v>
      </c>
      <c r="D662" s="5">
        <v>745.2</v>
      </c>
      <c r="E662" s="5">
        <v>745.2</v>
      </c>
      <c r="F662" s="5">
        <v>0</v>
      </c>
    </row>
    <row r="663" spans="1:6">
      <c r="A663" s="3"/>
      <c r="B663" s="3"/>
      <c r="C663" s="4"/>
      <c r="D663" s="4"/>
      <c r="E663" s="4"/>
      <c r="F663" s="10">
        <f>SUM(F631:F662)</f>
        <v>-11457656.539999999</v>
      </c>
    </row>
    <row r="664" spans="1:6">
      <c r="A664" s="11" t="s">
        <v>1203</v>
      </c>
      <c r="B664" s="28"/>
      <c r="C664" s="29"/>
      <c r="D664" s="29"/>
      <c r="E664" s="29"/>
      <c r="F664" s="29"/>
    </row>
    <row r="665" spans="1:6">
      <c r="A665" s="3">
        <v>22116</v>
      </c>
      <c r="B665" s="3" t="s">
        <v>590</v>
      </c>
      <c r="C665" s="4">
        <v>-7451.28</v>
      </c>
      <c r="D665" s="4">
        <v>4531.5</v>
      </c>
      <c r="E665" s="4">
        <v>4531.5</v>
      </c>
      <c r="F665" s="4">
        <v>-7451.28</v>
      </c>
    </row>
    <row r="666" spans="1:6">
      <c r="A666" s="3">
        <v>22123</v>
      </c>
      <c r="B666" s="3" t="s">
        <v>593</v>
      </c>
      <c r="C666" s="4">
        <v>-6301805.3200000003</v>
      </c>
      <c r="D666" s="4">
        <v>7268295.5899999999</v>
      </c>
      <c r="E666" s="4">
        <v>3973971.25</v>
      </c>
      <c r="F666" s="4">
        <v>-3007480.98</v>
      </c>
    </row>
    <row r="667" spans="1:6" ht="30">
      <c r="A667" s="3">
        <v>22131</v>
      </c>
      <c r="B667" s="3" t="s">
        <v>594</v>
      </c>
      <c r="C667" s="4">
        <v>-1500</v>
      </c>
      <c r="D667" s="4">
        <v>7000</v>
      </c>
      <c r="E667" s="4">
        <v>5500</v>
      </c>
      <c r="F667" s="5">
        <v>0</v>
      </c>
    </row>
    <row r="668" spans="1:6">
      <c r="A668" s="3">
        <v>22135</v>
      </c>
      <c r="B668" s="3" t="s">
        <v>595</v>
      </c>
      <c r="C668" s="4">
        <v>-4870</v>
      </c>
      <c r="D668" s="5">
        <v>0</v>
      </c>
      <c r="E668" s="5">
        <v>0</v>
      </c>
      <c r="F668" s="4">
        <v>-4870</v>
      </c>
    </row>
    <row r="669" spans="1:6">
      <c r="A669" s="3">
        <v>22149</v>
      </c>
      <c r="B669" s="3" t="s">
        <v>597</v>
      </c>
      <c r="C669" s="4">
        <v>-585659.1</v>
      </c>
      <c r="D669" s="4">
        <v>145044.10999999999</v>
      </c>
      <c r="E669" s="4">
        <v>156226.5</v>
      </c>
      <c r="F669" s="4">
        <v>-596841.49</v>
      </c>
    </row>
    <row r="670" spans="1:6">
      <c r="A670" s="3">
        <v>22151</v>
      </c>
      <c r="B670" s="3" t="s">
        <v>598</v>
      </c>
      <c r="C670" s="4">
        <v>-2050317</v>
      </c>
      <c r="D670" s="4">
        <v>2963459.51</v>
      </c>
      <c r="E670" s="4">
        <v>1229793</v>
      </c>
      <c r="F670" s="4">
        <v>-316650.49</v>
      </c>
    </row>
    <row r="671" spans="1:6">
      <c r="A671" s="3">
        <v>22165</v>
      </c>
      <c r="B671" s="3" t="s">
        <v>599</v>
      </c>
      <c r="C671" s="4">
        <v>-19741.599999999999</v>
      </c>
      <c r="D671" s="5">
        <v>0</v>
      </c>
      <c r="E671" s="5">
        <v>0</v>
      </c>
      <c r="F671" s="4">
        <v>-19741.599999999999</v>
      </c>
    </row>
    <row r="672" spans="1:6">
      <c r="A672" s="3">
        <v>22179</v>
      </c>
      <c r="B672" s="3" t="s">
        <v>601</v>
      </c>
      <c r="C672" s="4">
        <v>-3000</v>
      </c>
      <c r="D672" s="4">
        <v>43602</v>
      </c>
      <c r="E672" s="4">
        <v>89068.2</v>
      </c>
      <c r="F672" s="4">
        <v>-48466.2</v>
      </c>
    </row>
    <row r="673" spans="1:6">
      <c r="A673" s="3">
        <v>22208</v>
      </c>
      <c r="B673" s="3" t="s">
        <v>604</v>
      </c>
      <c r="C673" s="4">
        <v>-12400</v>
      </c>
      <c r="D673" s="4">
        <v>37622</v>
      </c>
      <c r="E673" s="4">
        <v>33862</v>
      </c>
      <c r="F673" s="4">
        <v>-8640</v>
      </c>
    </row>
    <row r="674" spans="1:6" ht="30">
      <c r="A674" s="3">
        <v>22210</v>
      </c>
      <c r="B674" s="3" t="s">
        <v>605</v>
      </c>
      <c r="C674" s="4">
        <v>-5839.04</v>
      </c>
      <c r="D674" s="4">
        <v>19800</v>
      </c>
      <c r="E674" s="4">
        <v>18750</v>
      </c>
      <c r="F674" s="4">
        <v>-4789.04</v>
      </c>
    </row>
    <row r="675" spans="1:6">
      <c r="A675" s="3">
        <v>22234</v>
      </c>
      <c r="B675" s="3" t="s">
        <v>607</v>
      </c>
      <c r="C675" s="4">
        <v>-1160098.1499999999</v>
      </c>
      <c r="D675" s="4">
        <v>1160098.1499999999</v>
      </c>
      <c r="E675" s="5">
        <v>0</v>
      </c>
      <c r="F675" s="5">
        <v>0</v>
      </c>
    </row>
    <row r="676" spans="1:6">
      <c r="A676" s="3">
        <v>22263</v>
      </c>
      <c r="B676" s="3" t="s">
        <v>610</v>
      </c>
      <c r="C676" s="4">
        <v>-207076.82</v>
      </c>
      <c r="D676" s="4">
        <v>21643.279999999999</v>
      </c>
      <c r="E676" s="4">
        <v>21876</v>
      </c>
      <c r="F676" s="4">
        <v>-207309.54</v>
      </c>
    </row>
    <row r="677" spans="1:6">
      <c r="A677" s="3">
        <v>22270</v>
      </c>
      <c r="B677" s="3" t="s">
        <v>612</v>
      </c>
      <c r="C677" s="5">
        <v>0</v>
      </c>
      <c r="D677" s="4">
        <v>36720.14</v>
      </c>
      <c r="E677" s="4">
        <v>36720.14</v>
      </c>
      <c r="F677" s="5">
        <v>0</v>
      </c>
    </row>
    <row r="678" spans="1:6">
      <c r="A678" s="3">
        <v>22281</v>
      </c>
      <c r="B678" s="3" t="s">
        <v>613</v>
      </c>
      <c r="C678" s="4">
        <v>-59997.69</v>
      </c>
      <c r="D678" s="4">
        <v>71533.929999999993</v>
      </c>
      <c r="E678" s="4">
        <v>84845.43</v>
      </c>
      <c r="F678" s="4">
        <v>-73309.19</v>
      </c>
    </row>
    <row r="679" spans="1:6">
      <c r="A679" s="3">
        <v>22294</v>
      </c>
      <c r="B679" s="3" t="s">
        <v>615</v>
      </c>
      <c r="C679" s="5">
        <v>0</v>
      </c>
      <c r="D679" s="4">
        <v>3049.64</v>
      </c>
      <c r="E679" s="4">
        <v>3049.64</v>
      </c>
      <c r="F679" s="5">
        <v>0</v>
      </c>
    </row>
    <row r="680" spans="1:6" ht="30">
      <c r="A680" s="3">
        <v>22325</v>
      </c>
      <c r="B680" s="3" t="s">
        <v>620</v>
      </c>
      <c r="C680" s="4">
        <v>-21463.8</v>
      </c>
      <c r="D680" s="4">
        <v>68717</v>
      </c>
      <c r="E680" s="4">
        <v>48253.2</v>
      </c>
      <c r="F680" s="4">
        <v>-1000</v>
      </c>
    </row>
    <row r="681" spans="1:6">
      <c r="A681" s="3">
        <v>22334</v>
      </c>
      <c r="B681" s="3" t="s">
        <v>621</v>
      </c>
      <c r="C681" s="4">
        <v>-3192461.6</v>
      </c>
      <c r="D681" s="4">
        <v>3772460.7</v>
      </c>
      <c r="E681" s="4">
        <v>579999.1</v>
      </c>
      <c r="F681" s="5">
        <v>0</v>
      </c>
    </row>
    <row r="682" spans="1:6">
      <c r="A682" s="3">
        <v>22489</v>
      </c>
      <c r="B682" s="3" t="s">
        <v>640</v>
      </c>
      <c r="C682" s="4">
        <v>-121375.8</v>
      </c>
      <c r="D682" s="4">
        <v>73955.5</v>
      </c>
      <c r="E682" s="4">
        <v>74254.7</v>
      </c>
      <c r="F682" s="4">
        <v>-121675</v>
      </c>
    </row>
    <row r="683" spans="1:6" ht="18" customHeight="1">
      <c r="A683" s="3">
        <v>22495</v>
      </c>
      <c r="B683" s="3" t="s">
        <v>641</v>
      </c>
      <c r="C683" s="5">
        <v>0</v>
      </c>
      <c r="D683" s="4">
        <v>1612</v>
      </c>
      <c r="E683" s="4">
        <v>1612</v>
      </c>
      <c r="F683" s="5">
        <v>0</v>
      </c>
    </row>
    <row r="684" spans="1:6">
      <c r="A684" s="3">
        <v>22508</v>
      </c>
      <c r="B684" s="3" t="s">
        <v>643</v>
      </c>
      <c r="C684" s="4">
        <v>-18125.3</v>
      </c>
      <c r="D684" s="5">
        <v>0</v>
      </c>
      <c r="E684" s="5">
        <v>0</v>
      </c>
      <c r="F684" s="4">
        <v>-18125.3</v>
      </c>
    </row>
    <row r="685" spans="1:6">
      <c r="A685" s="3">
        <v>22572</v>
      </c>
      <c r="B685" s="3" t="s">
        <v>650</v>
      </c>
      <c r="C685" s="4">
        <v>-38524</v>
      </c>
      <c r="D685" s="4">
        <v>121480</v>
      </c>
      <c r="E685" s="4">
        <v>99404</v>
      </c>
      <c r="F685" s="4">
        <v>-16448</v>
      </c>
    </row>
    <row r="686" spans="1:6">
      <c r="A686" s="3">
        <v>22575</v>
      </c>
      <c r="B686" s="3" t="s">
        <v>652</v>
      </c>
      <c r="C686" s="5">
        <v>0</v>
      </c>
      <c r="D686" s="4">
        <v>279131.99</v>
      </c>
      <c r="E686" s="4">
        <v>279131.99</v>
      </c>
      <c r="F686" s="5">
        <v>0</v>
      </c>
    </row>
    <row r="687" spans="1:6" ht="30">
      <c r="A687" s="3">
        <v>22576</v>
      </c>
      <c r="B687" s="3" t="s">
        <v>653</v>
      </c>
      <c r="C687" s="5">
        <v>0</v>
      </c>
      <c r="D687" s="4">
        <v>1257460</v>
      </c>
      <c r="E687" s="4">
        <v>1257460</v>
      </c>
      <c r="F687" s="5">
        <v>0</v>
      </c>
    </row>
    <row r="688" spans="1:6" ht="30">
      <c r="A688" s="3">
        <v>22580</v>
      </c>
      <c r="B688" s="3" t="s">
        <v>656</v>
      </c>
      <c r="C688" s="4">
        <v>-170060.85</v>
      </c>
      <c r="D688" s="4">
        <v>214280.85</v>
      </c>
      <c r="E688" s="4">
        <v>276742.33</v>
      </c>
      <c r="F688" s="4">
        <v>-232522.33</v>
      </c>
    </row>
    <row r="689" spans="1:6">
      <c r="A689" s="3">
        <v>22604</v>
      </c>
      <c r="B689" s="3" t="s">
        <v>664</v>
      </c>
      <c r="C689" s="4">
        <v>-84850.28</v>
      </c>
      <c r="D689" s="4">
        <v>80200.27</v>
      </c>
      <c r="E689" s="4">
        <v>2298263.6800000002</v>
      </c>
      <c r="F689" s="4">
        <v>-2302913.69</v>
      </c>
    </row>
    <row r="690" spans="1:6">
      <c r="A690" s="3">
        <v>22605</v>
      </c>
      <c r="B690" s="3" t="s">
        <v>665</v>
      </c>
      <c r="C690" s="4">
        <v>-188917.87</v>
      </c>
      <c r="D690" s="4">
        <v>20615</v>
      </c>
      <c r="E690" s="4">
        <v>7628</v>
      </c>
      <c r="F690" s="4">
        <v>-175930.87</v>
      </c>
    </row>
    <row r="691" spans="1:6">
      <c r="A691" s="3">
        <v>22672</v>
      </c>
      <c r="B691" s="3" t="s">
        <v>683</v>
      </c>
      <c r="C691" s="5">
        <v>0</v>
      </c>
      <c r="D691" s="4">
        <v>4375565.67</v>
      </c>
      <c r="E691" s="4">
        <v>4375565.67</v>
      </c>
      <c r="F691" s="5">
        <v>0</v>
      </c>
    </row>
    <row r="692" spans="1:6" ht="30">
      <c r="A692" s="3">
        <v>22675</v>
      </c>
      <c r="B692" s="3" t="s">
        <v>684</v>
      </c>
      <c r="C692" s="4">
        <v>-58831.28</v>
      </c>
      <c r="D692" s="4">
        <v>523579.35</v>
      </c>
      <c r="E692" s="4">
        <v>517966.07</v>
      </c>
      <c r="F692" s="4">
        <v>-53218</v>
      </c>
    </row>
    <row r="693" spans="1:6">
      <c r="A693" s="3">
        <v>22676</v>
      </c>
      <c r="B693" s="3" t="s">
        <v>685</v>
      </c>
      <c r="C693" s="4">
        <v>-82730.7</v>
      </c>
      <c r="D693" s="4">
        <v>297515.56</v>
      </c>
      <c r="E693" s="4">
        <v>293078.84000000003</v>
      </c>
      <c r="F693" s="4">
        <v>-78293.98</v>
      </c>
    </row>
    <row r="694" spans="1:6">
      <c r="A694" s="3">
        <v>22679</v>
      </c>
      <c r="B694" s="3" t="s">
        <v>686</v>
      </c>
      <c r="C694" s="4">
        <v>-43175.38</v>
      </c>
      <c r="D694" s="5">
        <v>0</v>
      </c>
      <c r="E694" s="5">
        <v>0</v>
      </c>
      <c r="F694" s="4">
        <v>-43175.38</v>
      </c>
    </row>
    <row r="695" spans="1:6">
      <c r="A695" s="3">
        <v>22693</v>
      </c>
      <c r="B695" s="3" t="s">
        <v>689</v>
      </c>
      <c r="C695" s="5">
        <v>0</v>
      </c>
      <c r="D695" s="4">
        <v>23952754.84</v>
      </c>
      <c r="E695" s="4">
        <v>23952754.84</v>
      </c>
      <c r="F695" s="5">
        <v>0</v>
      </c>
    </row>
    <row r="696" spans="1:6">
      <c r="A696" s="3">
        <v>22832</v>
      </c>
      <c r="B696" s="3" t="s">
        <v>723</v>
      </c>
      <c r="C696" s="4">
        <v>-278633.96000000002</v>
      </c>
      <c r="D696" s="4">
        <v>1177576.1100000001</v>
      </c>
      <c r="E696" s="4">
        <v>1026787.56</v>
      </c>
      <c r="F696" s="4">
        <v>-127845.41</v>
      </c>
    </row>
    <row r="697" spans="1:6">
      <c r="A697" s="3">
        <v>22833</v>
      </c>
      <c r="B697" s="3" t="s">
        <v>724</v>
      </c>
      <c r="C697" s="4">
        <v>-367884.6</v>
      </c>
      <c r="D697" s="4">
        <v>2009062.11</v>
      </c>
      <c r="E697" s="4">
        <v>2717605.63</v>
      </c>
      <c r="F697" s="4">
        <v>-1076428.1200000001</v>
      </c>
    </row>
    <row r="698" spans="1:6">
      <c r="A698" s="3">
        <v>22834</v>
      </c>
      <c r="B698" s="3" t="s">
        <v>725</v>
      </c>
      <c r="C698" s="4">
        <v>-211632.48</v>
      </c>
      <c r="D698" s="4">
        <v>1137383.47</v>
      </c>
      <c r="E698" s="4">
        <v>1198550.45</v>
      </c>
      <c r="F698" s="4">
        <v>-272799.46000000002</v>
      </c>
    </row>
    <row r="699" spans="1:6">
      <c r="A699" s="3">
        <v>22940</v>
      </c>
      <c r="B699" s="3" t="s">
        <v>731</v>
      </c>
      <c r="C699" s="4">
        <v>-6444158.0700000003</v>
      </c>
      <c r="D699" s="5">
        <v>0</v>
      </c>
      <c r="E699" s="5">
        <v>0</v>
      </c>
      <c r="F699" s="4">
        <v>-6444158.0700000003</v>
      </c>
    </row>
    <row r="700" spans="1:6">
      <c r="A700" s="3">
        <v>22951</v>
      </c>
      <c r="B700" s="3" t="s">
        <v>734</v>
      </c>
      <c r="C700" s="4">
        <v>-966941.58</v>
      </c>
      <c r="D700" s="4">
        <v>1954531.68</v>
      </c>
      <c r="E700" s="4">
        <v>987590.1</v>
      </c>
      <c r="F700" s="5">
        <v>0</v>
      </c>
    </row>
    <row r="701" spans="1:6">
      <c r="A701" s="3">
        <v>22969</v>
      </c>
      <c r="B701" s="3" t="s">
        <v>735</v>
      </c>
      <c r="C701" s="4">
        <v>-570801.62</v>
      </c>
      <c r="D701" s="4">
        <v>993891.5</v>
      </c>
      <c r="E701" s="4">
        <v>676373.75</v>
      </c>
      <c r="F701" s="4">
        <v>-253283.87</v>
      </c>
    </row>
    <row r="702" spans="1:6">
      <c r="A702" s="3">
        <v>22971</v>
      </c>
      <c r="B702" s="3" t="s">
        <v>736</v>
      </c>
      <c r="C702" s="4">
        <v>-4112</v>
      </c>
      <c r="D702" s="4">
        <v>29716</v>
      </c>
      <c r="E702" s="4">
        <v>28310</v>
      </c>
      <c r="F702" s="4">
        <v>-2706</v>
      </c>
    </row>
    <row r="703" spans="1:6">
      <c r="A703" s="3">
        <v>22973</v>
      </c>
      <c r="B703" s="3" t="s">
        <v>737</v>
      </c>
      <c r="C703" s="4">
        <v>-14927.23</v>
      </c>
      <c r="D703" s="4">
        <v>14927.23</v>
      </c>
      <c r="E703" s="5">
        <v>0</v>
      </c>
      <c r="F703" s="5">
        <v>0</v>
      </c>
    </row>
    <row r="704" spans="1:6" s="18" customFormat="1">
      <c r="A704" s="21"/>
      <c r="B704" s="30"/>
      <c r="C704" s="31"/>
      <c r="D704" s="31"/>
      <c r="E704" s="31"/>
      <c r="F704" s="32">
        <f>SUM(F665:F703)</f>
        <v>-15516073.290000001</v>
      </c>
    </row>
    <row r="705" spans="1:6" s="18" customFormat="1">
      <c r="A705" s="11" t="s">
        <v>1204</v>
      </c>
      <c r="B705" s="28"/>
      <c r="C705" s="29"/>
      <c r="D705" s="29"/>
      <c r="E705" s="29"/>
      <c r="F705" s="29"/>
    </row>
    <row r="706" spans="1:6">
      <c r="A706" s="3">
        <v>22101</v>
      </c>
      <c r="B706" s="3" t="s">
        <v>580</v>
      </c>
      <c r="C706" s="4">
        <v>-14825661.57</v>
      </c>
      <c r="D706" s="4">
        <v>145389949.37</v>
      </c>
      <c r="E706" s="4">
        <v>145462740.75999999</v>
      </c>
      <c r="F706" s="4">
        <v>-14898452.960000001</v>
      </c>
    </row>
    <row r="707" spans="1:6">
      <c r="A707" s="3">
        <v>22102</v>
      </c>
      <c r="B707" s="3" t="s">
        <v>581</v>
      </c>
      <c r="C707" s="4">
        <v>-4581623.29</v>
      </c>
      <c r="D707" s="4">
        <v>45514155.460000001</v>
      </c>
      <c r="E707" s="4">
        <v>44075520.560000002</v>
      </c>
      <c r="F707" s="4">
        <v>-3142988.39</v>
      </c>
    </row>
    <row r="708" spans="1:6">
      <c r="A708" s="3">
        <v>22103</v>
      </c>
      <c r="B708" s="3" t="s">
        <v>582</v>
      </c>
      <c r="C708" s="4">
        <v>-1546591.12</v>
      </c>
      <c r="D708" s="4">
        <v>15636804.199999999</v>
      </c>
      <c r="E708" s="4">
        <v>15410283.85</v>
      </c>
      <c r="F708" s="4">
        <v>-1320070.77</v>
      </c>
    </row>
    <row r="709" spans="1:6">
      <c r="A709" s="3">
        <v>22108</v>
      </c>
      <c r="B709" s="3" t="s">
        <v>584</v>
      </c>
      <c r="C709" s="4">
        <v>-9158.9699999999993</v>
      </c>
      <c r="D709" s="4">
        <v>4542.6499999999996</v>
      </c>
      <c r="E709" s="4">
        <v>34620</v>
      </c>
      <c r="F709" s="4">
        <v>-39236.32</v>
      </c>
    </row>
    <row r="710" spans="1:6">
      <c r="A710" s="3">
        <v>22110</v>
      </c>
      <c r="B710" s="3" t="s">
        <v>585</v>
      </c>
      <c r="C710" s="4">
        <v>-1341726.95</v>
      </c>
      <c r="D710" s="4">
        <v>7824161.1200000001</v>
      </c>
      <c r="E710" s="4">
        <v>7078708.5199999996</v>
      </c>
      <c r="F710" s="4">
        <v>-596274.35</v>
      </c>
    </row>
    <row r="711" spans="1:6">
      <c r="A711" s="3">
        <v>22111</v>
      </c>
      <c r="B711" s="3" t="s">
        <v>586</v>
      </c>
      <c r="C711" s="4">
        <v>-1123157.24</v>
      </c>
      <c r="D711" s="4">
        <v>11188871.83</v>
      </c>
      <c r="E711" s="4">
        <v>10749880.859999999</v>
      </c>
      <c r="F711" s="4">
        <v>-684166.27</v>
      </c>
    </row>
    <row r="712" spans="1:6">
      <c r="A712" s="3">
        <v>22112</v>
      </c>
      <c r="B712" s="3" t="s">
        <v>587</v>
      </c>
      <c r="C712" s="4">
        <v>-19549.59</v>
      </c>
      <c r="D712" s="5">
        <v>0</v>
      </c>
      <c r="E712" s="4">
        <v>145935.66</v>
      </c>
      <c r="F712" s="4">
        <v>-165485.25</v>
      </c>
    </row>
    <row r="713" spans="1:6">
      <c r="A713" s="3">
        <v>22113</v>
      </c>
      <c r="B713" s="3" t="s">
        <v>588</v>
      </c>
      <c r="C713" s="4">
        <v>-447672.06</v>
      </c>
      <c r="D713" s="4">
        <v>14375670.310000001</v>
      </c>
      <c r="E713" s="4">
        <v>17096042.600000001</v>
      </c>
      <c r="F713" s="4">
        <v>-3168044.35</v>
      </c>
    </row>
    <row r="714" spans="1:6">
      <c r="A714" s="3">
        <v>22115</v>
      </c>
      <c r="B714" s="3" t="s">
        <v>589</v>
      </c>
      <c r="C714" s="4">
        <v>-30069.51</v>
      </c>
      <c r="D714" s="4">
        <v>19166.240000000002</v>
      </c>
      <c r="E714" s="4">
        <v>262578.92</v>
      </c>
      <c r="F714" s="4">
        <v>-273482.19</v>
      </c>
    </row>
    <row r="715" spans="1:6">
      <c r="A715" s="3">
        <v>22117</v>
      </c>
      <c r="B715" s="3" t="s">
        <v>591</v>
      </c>
      <c r="C715" s="4">
        <v>-650627</v>
      </c>
      <c r="D715" s="4">
        <v>650627</v>
      </c>
      <c r="E715" s="5">
        <v>0</v>
      </c>
      <c r="F715" s="5">
        <v>0</v>
      </c>
    </row>
    <row r="716" spans="1:6">
      <c r="A716" s="3">
        <v>22119</v>
      </c>
      <c r="B716" s="3" t="s">
        <v>592</v>
      </c>
      <c r="C716" s="4">
        <v>-508137.83</v>
      </c>
      <c r="D716" s="4">
        <v>62272.91</v>
      </c>
      <c r="E716" s="4">
        <v>-2098.71</v>
      </c>
      <c r="F716" s="4">
        <v>-443766.21</v>
      </c>
    </row>
    <row r="717" spans="1:6">
      <c r="A717" s="3">
        <v>22140</v>
      </c>
      <c r="B717" s="3" t="s">
        <v>596</v>
      </c>
      <c r="C717" s="4">
        <v>-54394.55</v>
      </c>
      <c r="D717" s="4">
        <v>64147.55</v>
      </c>
      <c r="E717" s="4">
        <v>63350</v>
      </c>
      <c r="F717" s="4">
        <v>-53597</v>
      </c>
    </row>
    <row r="718" spans="1:6">
      <c r="A718" s="3">
        <v>22183</v>
      </c>
      <c r="B718" s="3" t="s">
        <v>602</v>
      </c>
      <c r="C718" s="4">
        <v>-503799.47</v>
      </c>
      <c r="D718" s="4">
        <v>4319200</v>
      </c>
      <c r="E718" s="4">
        <v>4325150</v>
      </c>
      <c r="F718" s="4">
        <v>-509749.47</v>
      </c>
    </row>
    <row r="719" spans="1:6">
      <c r="A719" s="3">
        <v>22204</v>
      </c>
      <c r="B719" s="3" t="s">
        <v>603</v>
      </c>
      <c r="C719" s="4">
        <v>-364054.1</v>
      </c>
      <c r="D719" s="4">
        <v>620053.86</v>
      </c>
      <c r="E719" s="4">
        <v>255999.76</v>
      </c>
      <c r="F719" s="5">
        <v>0</v>
      </c>
    </row>
    <row r="720" spans="1:6">
      <c r="A720" s="3">
        <v>22211</v>
      </c>
      <c r="B720" s="3" t="s">
        <v>606</v>
      </c>
      <c r="C720" s="4">
        <v>-1564286.31</v>
      </c>
      <c r="D720" s="4">
        <v>14526492.710000001</v>
      </c>
      <c r="E720" s="4">
        <v>14581364.130000001</v>
      </c>
      <c r="F720" s="4">
        <v>-1619157.73</v>
      </c>
    </row>
    <row r="721" spans="1:6">
      <c r="A721" s="3">
        <v>22259</v>
      </c>
      <c r="B721" s="3" t="s">
        <v>609</v>
      </c>
      <c r="C721" s="4">
        <v>-498296.05</v>
      </c>
      <c r="D721" s="4">
        <v>1526</v>
      </c>
      <c r="E721" s="4">
        <v>1526</v>
      </c>
      <c r="F721" s="4">
        <v>-498296.05</v>
      </c>
    </row>
    <row r="722" spans="1:6">
      <c r="A722" s="3">
        <v>22290</v>
      </c>
      <c r="B722" s="3" t="s">
        <v>614</v>
      </c>
      <c r="C722" s="4">
        <v>-279309.03999999998</v>
      </c>
      <c r="D722" s="4">
        <v>62385.42</v>
      </c>
      <c r="E722" s="4">
        <v>112314.47</v>
      </c>
      <c r="F722" s="4">
        <v>-329238.09000000003</v>
      </c>
    </row>
    <row r="723" spans="1:6">
      <c r="A723" s="3">
        <v>22310</v>
      </c>
      <c r="B723" s="3" t="s">
        <v>616</v>
      </c>
      <c r="C723" s="4">
        <v>-12822.82</v>
      </c>
      <c r="D723" s="4">
        <v>94730.93</v>
      </c>
      <c r="E723" s="4">
        <v>90902.49</v>
      </c>
      <c r="F723" s="4">
        <v>-8994.3799999999992</v>
      </c>
    </row>
    <row r="724" spans="1:6">
      <c r="A724" s="3">
        <v>22319</v>
      </c>
      <c r="B724" s="3" t="s">
        <v>617</v>
      </c>
      <c r="C724" s="4">
        <v>-801762.1</v>
      </c>
      <c r="D724" s="4">
        <v>4740</v>
      </c>
      <c r="E724" s="4">
        <v>1365917</v>
      </c>
      <c r="F724" s="4">
        <v>-2162939.1</v>
      </c>
    </row>
    <row r="725" spans="1:6">
      <c r="A725" s="3">
        <v>22344</v>
      </c>
      <c r="B725" s="3" t="s">
        <v>623</v>
      </c>
      <c r="C725" s="4">
        <v>-17697.82</v>
      </c>
      <c r="D725" s="4">
        <v>180224.16</v>
      </c>
      <c r="E725" s="4">
        <v>164265.34</v>
      </c>
      <c r="F725" s="4">
        <v>-1739</v>
      </c>
    </row>
    <row r="726" spans="1:6">
      <c r="A726" s="3">
        <v>22395</v>
      </c>
      <c r="B726" s="3" t="s">
        <v>630</v>
      </c>
      <c r="C726" s="4">
        <v>-111063.8</v>
      </c>
      <c r="D726" s="5">
        <v>0</v>
      </c>
      <c r="E726" s="5">
        <v>0</v>
      </c>
      <c r="F726" s="4">
        <v>-111063.8</v>
      </c>
    </row>
    <row r="727" spans="1:6">
      <c r="A727" s="3">
        <v>22460</v>
      </c>
      <c r="B727" s="3" t="s">
        <v>638</v>
      </c>
      <c r="C727" s="4">
        <v>-1634.87</v>
      </c>
      <c r="D727" s="4">
        <v>-25671.119999999999</v>
      </c>
      <c r="E727" s="4">
        <v>-23971.68</v>
      </c>
      <c r="F727" s="4">
        <v>-3334.31</v>
      </c>
    </row>
    <row r="728" spans="1:6">
      <c r="A728" s="3">
        <v>22475</v>
      </c>
      <c r="B728" s="3" t="s">
        <v>639</v>
      </c>
      <c r="C728" s="5">
        <v>0</v>
      </c>
      <c r="D728" s="4">
        <v>147025</v>
      </c>
      <c r="E728" s="4">
        <v>147025</v>
      </c>
      <c r="F728" s="5">
        <v>0</v>
      </c>
    </row>
    <row r="729" spans="1:6">
      <c r="A729" s="3">
        <v>22496</v>
      </c>
      <c r="B729" s="3" t="s">
        <v>642</v>
      </c>
      <c r="C729" s="5">
        <v>0</v>
      </c>
      <c r="D729" s="4">
        <v>52151</v>
      </c>
      <c r="E729" s="4">
        <v>52151</v>
      </c>
      <c r="F729" s="5">
        <v>0</v>
      </c>
    </row>
    <row r="730" spans="1:6">
      <c r="A730" s="3">
        <v>22514</v>
      </c>
      <c r="B730" s="3" t="s">
        <v>644</v>
      </c>
      <c r="C730" s="4">
        <v>-3913552.39</v>
      </c>
      <c r="D730" s="4">
        <v>37156640.729999997</v>
      </c>
      <c r="E730" s="4">
        <v>37393199.850000001</v>
      </c>
      <c r="F730" s="4">
        <v>-4150111.51</v>
      </c>
    </row>
    <row r="731" spans="1:6">
      <c r="A731" s="3">
        <v>22516</v>
      </c>
      <c r="B731" s="3" t="s">
        <v>645</v>
      </c>
      <c r="C731" s="4">
        <v>-19687.16</v>
      </c>
      <c r="D731" s="4">
        <v>177169</v>
      </c>
      <c r="E731" s="4">
        <v>177168.71</v>
      </c>
      <c r="F731" s="4">
        <v>-19686.87</v>
      </c>
    </row>
    <row r="732" spans="1:6">
      <c r="A732" s="3">
        <v>22577</v>
      </c>
      <c r="B732" s="3" t="s">
        <v>654</v>
      </c>
      <c r="C732" s="5">
        <v>0</v>
      </c>
      <c r="D732" s="5">
        <v>0</v>
      </c>
      <c r="E732" s="4">
        <v>39076.28</v>
      </c>
      <c r="F732" s="4">
        <v>-39076.28</v>
      </c>
    </row>
    <row r="733" spans="1:6">
      <c r="A733" s="3">
        <v>22579</v>
      </c>
      <c r="B733" s="3" t="s">
        <v>655</v>
      </c>
      <c r="C733" s="4">
        <v>-3037400</v>
      </c>
      <c r="D733" s="5">
        <v>0</v>
      </c>
      <c r="E733" s="4">
        <v>566600</v>
      </c>
      <c r="F733" s="4">
        <v>-3604000</v>
      </c>
    </row>
    <row r="734" spans="1:6">
      <c r="A734" s="3">
        <v>22590</v>
      </c>
      <c r="B734" s="3" t="s">
        <v>659</v>
      </c>
      <c r="C734" s="4">
        <v>-53897.9</v>
      </c>
      <c r="D734" s="4">
        <v>292283.83</v>
      </c>
      <c r="E734" s="4">
        <v>259269.47</v>
      </c>
      <c r="F734" s="4">
        <v>-20883.54</v>
      </c>
    </row>
    <row r="735" spans="1:6" ht="30">
      <c r="A735" s="3">
        <v>22593</v>
      </c>
      <c r="B735" s="3" t="s">
        <v>660</v>
      </c>
      <c r="C735" s="5">
        <v>0</v>
      </c>
      <c r="D735" s="4">
        <v>2731.8</v>
      </c>
      <c r="E735" s="4">
        <v>2731.8</v>
      </c>
      <c r="F735" s="5">
        <v>0</v>
      </c>
    </row>
    <row r="736" spans="1:6">
      <c r="A736" s="3">
        <v>22651</v>
      </c>
      <c r="B736" s="3" t="s">
        <v>674</v>
      </c>
      <c r="C736" s="4">
        <v>-1003918.97</v>
      </c>
      <c r="D736" s="4">
        <v>6695093.9000000004</v>
      </c>
      <c r="E736" s="4">
        <v>6081322.71</v>
      </c>
      <c r="F736" s="4">
        <v>-390147.78</v>
      </c>
    </row>
    <row r="737" spans="1:6" ht="30">
      <c r="A737" s="3">
        <v>22653</v>
      </c>
      <c r="B737" s="3" t="s">
        <v>675</v>
      </c>
      <c r="C737" s="5">
        <v>-650</v>
      </c>
      <c r="D737" s="5">
        <v>650</v>
      </c>
      <c r="E737" s="5">
        <v>0</v>
      </c>
      <c r="F737" s="5">
        <v>0</v>
      </c>
    </row>
    <row r="738" spans="1:6">
      <c r="A738" s="3">
        <v>22695</v>
      </c>
      <c r="B738" s="3" t="s">
        <v>691</v>
      </c>
      <c r="C738" s="4">
        <v>-1404.49</v>
      </c>
      <c r="D738" s="4">
        <v>16768.46</v>
      </c>
      <c r="E738" s="4">
        <v>22019.71</v>
      </c>
      <c r="F738" s="4">
        <v>-6655.74</v>
      </c>
    </row>
    <row r="739" spans="1:6">
      <c r="A739" s="3">
        <v>22696</v>
      </c>
      <c r="B739" s="3" t="s">
        <v>692</v>
      </c>
      <c r="C739" s="5">
        <v>0</v>
      </c>
      <c r="D739" s="4">
        <v>8073.4</v>
      </c>
      <c r="E739" s="4">
        <v>8073.4</v>
      </c>
      <c r="F739" s="5">
        <v>0</v>
      </c>
    </row>
    <row r="740" spans="1:6">
      <c r="A740" s="3">
        <v>22702</v>
      </c>
      <c r="B740" s="3" t="s">
        <v>694</v>
      </c>
      <c r="C740" s="5">
        <v>0</v>
      </c>
      <c r="D740" s="4">
        <v>36955.99</v>
      </c>
      <c r="E740" s="4">
        <v>59056.2</v>
      </c>
      <c r="F740" s="4">
        <v>-22100.21</v>
      </c>
    </row>
    <row r="741" spans="1:6">
      <c r="A741" s="3">
        <v>22703</v>
      </c>
      <c r="B741" s="3" t="s">
        <v>695</v>
      </c>
      <c r="C741" s="4">
        <v>-1826519.01</v>
      </c>
      <c r="D741" s="4">
        <v>2886622.52</v>
      </c>
      <c r="E741" s="4">
        <v>21922512.899999999</v>
      </c>
      <c r="F741" s="4">
        <v>-20862409.390000001</v>
      </c>
    </row>
    <row r="742" spans="1:6" ht="30">
      <c r="A742" s="3">
        <v>22704</v>
      </c>
      <c r="B742" s="3" t="s">
        <v>696</v>
      </c>
      <c r="C742" s="4">
        <v>-4300232</v>
      </c>
      <c r="D742" s="4">
        <v>15669361.869999999</v>
      </c>
      <c r="E742" s="4">
        <v>20605754.359999999</v>
      </c>
      <c r="F742" s="4">
        <v>-9236624.4900000002</v>
      </c>
    </row>
    <row r="743" spans="1:6">
      <c r="A743" s="3">
        <v>22727</v>
      </c>
      <c r="B743" s="3" t="s">
        <v>719</v>
      </c>
      <c r="C743" s="5">
        <v>0</v>
      </c>
      <c r="D743" s="4">
        <v>108264.29</v>
      </c>
      <c r="E743" s="4">
        <v>127143.19</v>
      </c>
      <c r="F743" s="4">
        <v>-18878.900000000001</v>
      </c>
    </row>
    <row r="744" spans="1:6">
      <c r="A744" s="3">
        <v>22729</v>
      </c>
      <c r="B744" s="3" t="s">
        <v>721</v>
      </c>
      <c r="C744" s="5">
        <v>0</v>
      </c>
      <c r="D744" s="5">
        <v>0</v>
      </c>
      <c r="E744" s="4">
        <v>7200</v>
      </c>
      <c r="F744" s="4">
        <v>-7200</v>
      </c>
    </row>
    <row r="745" spans="1:6">
      <c r="A745" s="3">
        <v>22730</v>
      </c>
      <c r="B745" s="3" t="s">
        <v>722</v>
      </c>
      <c r="C745" s="5">
        <v>0</v>
      </c>
      <c r="D745" s="5">
        <v>0</v>
      </c>
      <c r="E745" s="4">
        <v>3488.08</v>
      </c>
      <c r="F745" s="4">
        <v>-3488.08</v>
      </c>
    </row>
    <row r="746" spans="1:6">
      <c r="A746" s="3">
        <v>22848</v>
      </c>
      <c r="B746" s="3" t="s">
        <v>726</v>
      </c>
      <c r="C746" s="4">
        <v>-584775.61</v>
      </c>
      <c r="D746" s="4">
        <v>592513.61</v>
      </c>
      <c r="E746" s="4">
        <v>7738</v>
      </c>
      <c r="F746" s="5">
        <v>0</v>
      </c>
    </row>
    <row r="747" spans="1:6">
      <c r="A747" s="3">
        <v>22899</v>
      </c>
      <c r="B747" s="3" t="s">
        <v>727</v>
      </c>
      <c r="C747" s="5">
        <v>0</v>
      </c>
      <c r="D747" s="4">
        <v>7329.87</v>
      </c>
      <c r="E747" s="4">
        <v>7329.87</v>
      </c>
      <c r="F747" s="5">
        <v>0</v>
      </c>
    </row>
    <row r="748" spans="1:6">
      <c r="A748" s="3">
        <v>22923</v>
      </c>
      <c r="B748" s="3" t="s">
        <v>728</v>
      </c>
      <c r="C748" s="4">
        <v>-1297906.21</v>
      </c>
      <c r="D748" s="4">
        <v>36442520.579999998</v>
      </c>
      <c r="E748" s="4">
        <v>36663155.560000002</v>
      </c>
      <c r="F748" s="4">
        <v>-1518541.19</v>
      </c>
    </row>
    <row r="749" spans="1:6">
      <c r="A749" s="3">
        <v>22935</v>
      </c>
      <c r="B749" s="3" t="s">
        <v>730</v>
      </c>
      <c r="C749" s="4">
        <v>-45576.6</v>
      </c>
      <c r="D749" s="4">
        <v>45201.9</v>
      </c>
      <c r="E749" s="5">
        <v>0</v>
      </c>
      <c r="F749" s="5">
        <v>-374.7</v>
      </c>
    </row>
    <row r="750" spans="1:6">
      <c r="A750" s="3">
        <v>22948</v>
      </c>
      <c r="B750" s="3" t="s">
        <v>732</v>
      </c>
      <c r="C750" s="4">
        <v>-427780.17</v>
      </c>
      <c r="D750" s="4">
        <v>934834.27</v>
      </c>
      <c r="E750" s="4">
        <v>507054.1</v>
      </c>
      <c r="F750" s="5">
        <v>0</v>
      </c>
    </row>
    <row r="751" spans="1:6">
      <c r="A751" s="3">
        <v>22949</v>
      </c>
      <c r="B751" s="3" t="s">
        <v>733</v>
      </c>
      <c r="C751" s="4">
        <v>-738062.83</v>
      </c>
      <c r="D751" s="4">
        <v>1127025</v>
      </c>
      <c r="E751" s="4">
        <v>388962.17</v>
      </c>
      <c r="F751" s="5">
        <v>0</v>
      </c>
    </row>
    <row r="752" spans="1:6">
      <c r="A752" s="3">
        <v>22984</v>
      </c>
      <c r="B752" s="3" t="s">
        <v>738</v>
      </c>
      <c r="C752" s="5">
        <v>0</v>
      </c>
      <c r="D752" s="4">
        <v>5250</v>
      </c>
      <c r="E752" s="4">
        <v>5250</v>
      </c>
      <c r="F752" s="5">
        <v>0</v>
      </c>
    </row>
    <row r="753" spans="1:6" ht="15.75" customHeight="1">
      <c r="A753" s="3"/>
      <c r="B753" s="3"/>
      <c r="C753" s="4"/>
      <c r="D753" s="5"/>
      <c r="E753" s="4"/>
      <c r="F753" s="10">
        <f>SUM(F706:F752)</f>
        <v>-69930254.670000017</v>
      </c>
    </row>
    <row r="754" spans="1:6" ht="15.75" customHeight="1">
      <c r="A754" s="27" t="s">
        <v>1205</v>
      </c>
      <c r="B754" s="3"/>
      <c r="C754" s="4"/>
      <c r="D754" s="5"/>
      <c r="E754" s="4"/>
      <c r="F754" s="4"/>
    </row>
    <row r="755" spans="1:6" ht="15.75" customHeight="1">
      <c r="A755" s="27" t="s">
        <v>1206</v>
      </c>
      <c r="B755" s="3"/>
      <c r="C755" s="4"/>
      <c r="D755" s="5"/>
      <c r="E755" s="4"/>
      <c r="F755" s="4"/>
    </row>
    <row r="756" spans="1:6">
      <c r="A756" s="11" t="s">
        <v>1207</v>
      </c>
      <c r="B756" s="12"/>
      <c r="C756" s="13"/>
      <c r="D756" s="14"/>
      <c r="E756" s="13"/>
      <c r="F756" s="13"/>
    </row>
    <row r="757" spans="1:6">
      <c r="A757" s="3">
        <v>22268</v>
      </c>
      <c r="B757" s="3" t="s">
        <v>611</v>
      </c>
      <c r="C757" s="4">
        <v>-19295866.780000001</v>
      </c>
      <c r="D757" s="5">
        <v>0</v>
      </c>
      <c r="E757" s="5">
        <v>0</v>
      </c>
      <c r="F757" s="4">
        <v>-19295866.780000001</v>
      </c>
    </row>
    <row r="758" spans="1:6">
      <c r="A758" s="3">
        <v>22371</v>
      </c>
      <c r="B758" s="3" t="s">
        <v>626</v>
      </c>
      <c r="C758" s="4">
        <v>-6919034.5099999998</v>
      </c>
      <c r="D758" s="5">
        <v>0</v>
      </c>
      <c r="E758" s="4">
        <v>430972.73</v>
      </c>
      <c r="F758" s="4">
        <v>-7350007.2400000002</v>
      </c>
    </row>
    <row r="759" spans="1:6">
      <c r="A759" s="3">
        <v>22388</v>
      </c>
      <c r="B759" s="3" t="s">
        <v>628</v>
      </c>
      <c r="C759" s="4">
        <v>-942607.92</v>
      </c>
      <c r="D759" s="5">
        <v>0</v>
      </c>
      <c r="E759" s="5">
        <v>0</v>
      </c>
      <c r="F759" s="4">
        <v>-942607.92</v>
      </c>
    </row>
    <row r="760" spans="1:6">
      <c r="A760" s="3">
        <v>22389</v>
      </c>
      <c r="B760" s="3" t="s">
        <v>629</v>
      </c>
      <c r="C760" s="4">
        <v>-1248072.8500000001</v>
      </c>
      <c r="D760" s="5">
        <v>0</v>
      </c>
      <c r="E760" s="5">
        <v>0</v>
      </c>
      <c r="F760" s="4">
        <v>-1248072.8500000001</v>
      </c>
    </row>
    <row r="761" spans="1:6">
      <c r="A761" s="3">
        <v>22430</v>
      </c>
      <c r="B761" s="3" t="s">
        <v>632</v>
      </c>
      <c r="C761" s="4">
        <v>-2091010.9</v>
      </c>
      <c r="D761" s="5">
        <v>5</v>
      </c>
      <c r="E761" s="4">
        <v>115827.31</v>
      </c>
      <c r="F761" s="4">
        <v>-2206833.21</v>
      </c>
    </row>
    <row r="762" spans="1:6">
      <c r="A762" s="3">
        <v>22438</v>
      </c>
      <c r="B762" s="3" t="s">
        <v>633</v>
      </c>
      <c r="C762" s="4">
        <v>-25559466.82</v>
      </c>
      <c r="D762" s="5">
        <v>0</v>
      </c>
      <c r="E762" s="5">
        <v>0</v>
      </c>
      <c r="F762" s="4">
        <v>-25559466.82</v>
      </c>
    </row>
    <row r="763" spans="1:6">
      <c r="A763" s="3">
        <v>22451</v>
      </c>
      <c r="B763" s="3" t="s">
        <v>634</v>
      </c>
      <c r="C763" s="4">
        <v>-12749324.92</v>
      </c>
      <c r="D763" s="5">
        <v>0</v>
      </c>
      <c r="E763" s="5">
        <v>0</v>
      </c>
      <c r="F763" s="4">
        <v>-12749324.92</v>
      </c>
    </row>
    <row r="764" spans="1:6">
      <c r="A764" s="3">
        <v>22457</v>
      </c>
      <c r="B764" s="3" t="s">
        <v>636</v>
      </c>
      <c r="C764" s="4">
        <v>-16787136.850000001</v>
      </c>
      <c r="D764" s="4">
        <v>12032307</v>
      </c>
      <c r="E764" s="4">
        <v>8021538</v>
      </c>
      <c r="F764" s="4">
        <v>-12776367.85</v>
      </c>
    </row>
    <row r="765" spans="1:6">
      <c r="A765" s="3">
        <v>22459</v>
      </c>
      <c r="B765" s="3" t="s">
        <v>637</v>
      </c>
      <c r="C765" s="4">
        <v>-8272024.7400000002</v>
      </c>
      <c r="D765" s="5">
        <v>0</v>
      </c>
      <c r="E765" s="5">
        <v>0</v>
      </c>
      <c r="F765" s="4">
        <v>-8272024.7400000002</v>
      </c>
    </row>
    <row r="766" spans="1:6">
      <c r="A766" s="3">
        <v>22542</v>
      </c>
      <c r="B766" s="3" t="s">
        <v>647</v>
      </c>
      <c r="C766" s="4">
        <v>-6797125.7599999998</v>
      </c>
      <c r="D766" s="5">
        <v>0</v>
      </c>
      <c r="E766" s="5">
        <v>0</v>
      </c>
      <c r="F766" s="4">
        <v>-6797125.7599999998</v>
      </c>
    </row>
    <row r="767" spans="1:6">
      <c r="A767" s="3">
        <v>22560</v>
      </c>
      <c r="B767" s="3" t="s">
        <v>648</v>
      </c>
      <c r="C767" s="4">
        <v>-7793542.6799999997</v>
      </c>
      <c r="D767" s="5">
        <v>0</v>
      </c>
      <c r="E767" s="5">
        <v>0</v>
      </c>
      <c r="F767" s="4">
        <v>-7793542.6799999997</v>
      </c>
    </row>
    <row r="768" spans="1:6">
      <c r="A768" s="3">
        <v>22574</v>
      </c>
      <c r="B768" s="3" t="s">
        <v>651</v>
      </c>
      <c r="C768" s="4">
        <v>-943681.13</v>
      </c>
      <c r="D768" s="5">
        <v>0</v>
      </c>
      <c r="E768" s="5">
        <v>0</v>
      </c>
      <c r="F768" s="4">
        <v>-943681.13</v>
      </c>
    </row>
    <row r="769" spans="1:6">
      <c r="A769" s="3">
        <v>22583</v>
      </c>
      <c r="B769" s="3" t="s">
        <v>657</v>
      </c>
      <c r="C769" s="4">
        <v>-1655746.21</v>
      </c>
      <c r="D769" s="5">
        <v>0</v>
      </c>
      <c r="E769" s="5">
        <v>0</v>
      </c>
      <c r="F769" s="4">
        <v>-1655746.21</v>
      </c>
    </row>
    <row r="770" spans="1:6">
      <c r="A770" s="3">
        <v>22594</v>
      </c>
      <c r="B770" s="3" t="s">
        <v>661</v>
      </c>
      <c r="C770" s="4">
        <v>-1755803.5</v>
      </c>
      <c r="D770" s="5">
        <v>0</v>
      </c>
      <c r="E770" s="5">
        <v>0</v>
      </c>
      <c r="F770" s="4">
        <v>-1755803.5</v>
      </c>
    </row>
    <row r="771" spans="1:6">
      <c r="A771" s="3">
        <v>22609</v>
      </c>
      <c r="B771" s="3" t="s">
        <v>666</v>
      </c>
      <c r="C771" s="4">
        <v>-3770378.64</v>
      </c>
      <c r="D771" s="5">
        <v>0</v>
      </c>
      <c r="E771" s="5">
        <v>0</v>
      </c>
      <c r="F771" s="4">
        <v>-3770378.64</v>
      </c>
    </row>
    <row r="772" spans="1:6">
      <c r="A772" s="3">
        <v>22631</v>
      </c>
      <c r="B772" s="3" t="s">
        <v>669</v>
      </c>
      <c r="C772" s="4">
        <v>-5860036.1699999999</v>
      </c>
      <c r="D772" s="5">
        <v>0</v>
      </c>
      <c r="E772" s="5">
        <v>0</v>
      </c>
      <c r="F772" s="4">
        <v>-5860036.1699999999</v>
      </c>
    </row>
    <row r="773" spans="1:6">
      <c r="A773" s="3">
        <v>22632</v>
      </c>
      <c r="B773" s="3" t="s">
        <v>670</v>
      </c>
      <c r="C773" s="4">
        <v>-3732747.81</v>
      </c>
      <c r="D773" s="4">
        <v>6486.66</v>
      </c>
      <c r="E773" s="4">
        <v>43383.19</v>
      </c>
      <c r="F773" s="4">
        <v>-3769644.34</v>
      </c>
    </row>
    <row r="774" spans="1:6">
      <c r="A774" s="3">
        <v>22642</v>
      </c>
      <c r="B774" s="3" t="s">
        <v>672</v>
      </c>
      <c r="C774" s="4">
        <v>-9728.25</v>
      </c>
      <c r="D774" s="5">
        <v>0</v>
      </c>
      <c r="E774" s="5">
        <v>649.79999999999995</v>
      </c>
      <c r="F774" s="4">
        <v>-10378.049999999999</v>
      </c>
    </row>
    <row r="775" spans="1:6">
      <c r="A775" s="3">
        <v>22645</v>
      </c>
      <c r="B775" s="3" t="s">
        <v>673</v>
      </c>
      <c r="C775" s="4">
        <v>-262122.39</v>
      </c>
      <c r="D775" s="4">
        <v>262122.39</v>
      </c>
      <c r="E775" s="5">
        <v>0</v>
      </c>
      <c r="F775" s="5">
        <v>0</v>
      </c>
    </row>
    <row r="776" spans="1:6">
      <c r="A776" s="3">
        <v>22657</v>
      </c>
      <c r="B776" s="3" t="s">
        <v>676</v>
      </c>
      <c r="C776" s="4">
        <v>-3926670.28</v>
      </c>
      <c r="D776" s="4">
        <v>56716.58</v>
      </c>
      <c r="E776" s="4">
        <v>14128</v>
      </c>
      <c r="F776" s="4">
        <v>-3884081.7</v>
      </c>
    </row>
    <row r="777" spans="1:6">
      <c r="A777" s="3">
        <v>22697</v>
      </c>
      <c r="B777" s="3" t="s">
        <v>693</v>
      </c>
      <c r="C777" s="4">
        <v>-3079690.16</v>
      </c>
      <c r="D777" s="4">
        <v>27574.65</v>
      </c>
      <c r="E777" s="5">
        <v>0</v>
      </c>
      <c r="F777" s="4">
        <v>-3052115.51</v>
      </c>
    </row>
    <row r="778" spans="1:6">
      <c r="A778" s="3"/>
      <c r="B778" s="3"/>
      <c r="C778" s="4"/>
      <c r="D778" s="4"/>
      <c r="E778" s="5"/>
      <c r="F778" s="10">
        <f>SUM(F757:F777)</f>
        <v>-129693106.02000001</v>
      </c>
    </row>
    <row r="779" spans="1:6">
      <c r="A779" s="11" t="s">
        <v>1208</v>
      </c>
      <c r="B779" s="12"/>
      <c r="C779" s="13"/>
      <c r="D779" s="13"/>
      <c r="E779" s="14"/>
      <c r="F779" s="13"/>
    </row>
    <row r="780" spans="1:6">
      <c r="A780" s="3">
        <v>22320</v>
      </c>
      <c r="B780" s="3" t="s">
        <v>618</v>
      </c>
      <c r="C780" s="4">
        <v>-383851.18</v>
      </c>
      <c r="D780" s="5">
        <v>0</v>
      </c>
      <c r="E780" s="5">
        <v>0</v>
      </c>
      <c r="F780" s="4">
        <v>-383851.18</v>
      </c>
    </row>
    <row r="781" spans="1:6">
      <c r="A781" s="3">
        <v>22341</v>
      </c>
      <c r="B781" s="3" t="s">
        <v>622</v>
      </c>
      <c r="C781" s="4">
        <v>-63320.15</v>
      </c>
      <c r="D781" s="5">
        <v>0</v>
      </c>
      <c r="E781" s="5">
        <v>0</v>
      </c>
      <c r="F781" s="4">
        <v>-63320.15</v>
      </c>
    </row>
    <row r="782" spans="1:6">
      <c r="A782" s="3">
        <v>22373</v>
      </c>
      <c r="B782" s="3" t="s">
        <v>627</v>
      </c>
      <c r="C782" s="4">
        <v>-91677.69</v>
      </c>
      <c r="D782" s="5">
        <v>0</v>
      </c>
      <c r="E782" s="4">
        <v>5234.3100000000004</v>
      </c>
      <c r="F782" s="4">
        <v>-96912</v>
      </c>
    </row>
    <row r="783" spans="1:6">
      <c r="A783" s="3">
        <v>22397</v>
      </c>
      <c r="B783" s="3" t="s">
        <v>631</v>
      </c>
      <c r="C783" s="4">
        <v>-1521348.11</v>
      </c>
      <c r="D783" s="5">
        <v>0</v>
      </c>
      <c r="E783" s="5">
        <v>0</v>
      </c>
      <c r="F783" s="4">
        <v>-1521348.11</v>
      </c>
    </row>
    <row r="784" spans="1:6">
      <c r="A784" s="3">
        <v>22454</v>
      </c>
      <c r="B784" s="3" t="s">
        <v>635</v>
      </c>
      <c r="C784" s="4">
        <v>-162825.25</v>
      </c>
      <c r="D784" s="5">
        <v>0</v>
      </c>
      <c r="E784" s="5">
        <v>0</v>
      </c>
      <c r="F784" s="4">
        <v>-162825.25</v>
      </c>
    </row>
    <row r="785" spans="1:8">
      <c r="A785" s="3">
        <v>22565</v>
      </c>
      <c r="B785" s="3" t="s">
        <v>649</v>
      </c>
      <c r="C785" s="4">
        <v>-217242.87</v>
      </c>
      <c r="D785" s="5">
        <v>0</v>
      </c>
      <c r="E785" s="5">
        <v>0</v>
      </c>
      <c r="F785" s="4">
        <v>-217242.87</v>
      </c>
    </row>
    <row r="786" spans="1:8">
      <c r="A786" s="3">
        <v>22586</v>
      </c>
      <c r="B786" s="3" t="s">
        <v>658</v>
      </c>
      <c r="C786" s="4">
        <v>-126341.92</v>
      </c>
      <c r="D786" s="5">
        <v>0</v>
      </c>
      <c r="E786" s="5">
        <v>0</v>
      </c>
      <c r="F786" s="4">
        <v>-126341.92</v>
      </c>
      <c r="H786" s="36">
        <f>+F778+F796</f>
        <v>-158842952.70000002</v>
      </c>
    </row>
    <row r="787" spans="1:8">
      <c r="A787" s="3">
        <v>22597</v>
      </c>
      <c r="B787" s="3" t="s">
        <v>662</v>
      </c>
      <c r="C787" s="4">
        <v>-1728383.22</v>
      </c>
      <c r="D787" s="5">
        <v>0</v>
      </c>
      <c r="E787" s="5">
        <v>0</v>
      </c>
      <c r="F787" s="4">
        <v>-1728383.22</v>
      </c>
    </row>
    <row r="788" spans="1:8">
      <c r="A788" s="3">
        <v>22598</v>
      </c>
      <c r="B788" s="3" t="s">
        <v>663</v>
      </c>
      <c r="C788" s="4">
        <v>-11952965.060000001</v>
      </c>
      <c r="D788" s="5">
        <v>0</v>
      </c>
      <c r="E788" s="5">
        <v>0</v>
      </c>
      <c r="F788" s="4">
        <v>-11952965.060000001</v>
      </c>
    </row>
    <row r="789" spans="1:8">
      <c r="A789" s="3">
        <v>22616</v>
      </c>
      <c r="B789" s="3" t="s">
        <v>667</v>
      </c>
      <c r="C789" s="4">
        <v>-2363653.54</v>
      </c>
      <c r="D789" s="5">
        <v>0</v>
      </c>
      <c r="E789" s="5">
        <v>0</v>
      </c>
      <c r="F789" s="4">
        <v>-2363653.54</v>
      </c>
    </row>
    <row r="790" spans="1:8" ht="30">
      <c r="A790" s="3">
        <v>22624</v>
      </c>
      <c r="B790" s="3" t="s">
        <v>668</v>
      </c>
      <c r="C790" s="4">
        <v>-250467.68</v>
      </c>
      <c r="D790" s="5">
        <v>0</v>
      </c>
      <c r="E790" s="5">
        <v>0</v>
      </c>
      <c r="F790" s="4">
        <v>-250467.68</v>
      </c>
    </row>
    <row r="791" spans="1:8">
      <c r="A791" s="3">
        <v>22633</v>
      </c>
      <c r="B791" s="3" t="s">
        <v>671</v>
      </c>
      <c r="C791" s="4">
        <v>-8661685.1500000004</v>
      </c>
      <c r="D791" s="5">
        <v>0</v>
      </c>
      <c r="E791" s="5">
        <v>0</v>
      </c>
      <c r="F791" s="4">
        <v>-8661685.1500000004</v>
      </c>
    </row>
    <row r="792" spans="1:8">
      <c r="A792" s="3">
        <v>22680</v>
      </c>
      <c r="B792" s="3" t="s">
        <v>687</v>
      </c>
      <c r="C792" s="5">
        <v>0</v>
      </c>
      <c r="D792" s="5">
        <v>152</v>
      </c>
      <c r="E792" s="5">
        <v>152</v>
      </c>
      <c r="F792" s="5">
        <v>0</v>
      </c>
    </row>
    <row r="793" spans="1:8">
      <c r="A793" s="3">
        <v>22691</v>
      </c>
      <c r="B793" s="3" t="s">
        <v>688</v>
      </c>
      <c r="C793" s="5">
        <v>0</v>
      </c>
      <c r="D793" s="4">
        <v>8737.06</v>
      </c>
      <c r="E793" s="4">
        <v>8737.06</v>
      </c>
      <c r="F793" s="5">
        <v>0</v>
      </c>
    </row>
    <row r="794" spans="1:8">
      <c r="A794" s="3">
        <v>22934</v>
      </c>
      <c r="B794" s="3" t="s">
        <v>729</v>
      </c>
      <c r="C794" s="4">
        <v>-110065.17</v>
      </c>
      <c r="D794" s="5">
        <v>0</v>
      </c>
      <c r="E794" s="5">
        <v>0</v>
      </c>
      <c r="F794" s="4">
        <v>-110065.17</v>
      </c>
    </row>
    <row r="795" spans="1:8">
      <c r="A795" s="3">
        <v>22985</v>
      </c>
      <c r="B795" s="3" t="s">
        <v>739</v>
      </c>
      <c r="C795" s="4">
        <v>-1498025.98</v>
      </c>
      <c r="D795" s="5">
        <v>0</v>
      </c>
      <c r="E795" s="4">
        <v>12759.4</v>
      </c>
      <c r="F795" s="4">
        <v>-1510785.38</v>
      </c>
    </row>
    <row r="796" spans="1:8">
      <c r="A796" s="3"/>
      <c r="B796" s="3"/>
      <c r="C796" s="4"/>
      <c r="D796" s="5"/>
      <c r="E796" s="4"/>
      <c r="F796" s="32">
        <f>SUM(F780:F795)</f>
        <v>-29149846.680000003</v>
      </c>
    </row>
    <row r="797" spans="1:8">
      <c r="A797" s="27" t="s">
        <v>1209</v>
      </c>
      <c r="B797" s="3"/>
      <c r="C797" s="4"/>
      <c r="D797" s="5"/>
      <c r="E797" s="4"/>
      <c r="F797" s="4"/>
    </row>
    <row r="798" spans="1:8">
      <c r="A798" s="11" t="s">
        <v>1210</v>
      </c>
      <c r="B798" s="12"/>
      <c r="C798" s="13"/>
      <c r="D798" s="14"/>
      <c r="E798" s="13"/>
      <c r="F798" s="13"/>
    </row>
    <row r="799" spans="1:8">
      <c r="A799" s="3">
        <v>26105</v>
      </c>
      <c r="B799" s="3" t="s">
        <v>746</v>
      </c>
      <c r="C799" s="4">
        <v>-159213136</v>
      </c>
      <c r="D799" s="4">
        <v>45843813</v>
      </c>
      <c r="E799" s="5">
        <v>0</v>
      </c>
      <c r="F799" s="4">
        <v>-113369323</v>
      </c>
    </row>
    <row r="800" spans="1:8" s="18" customFormat="1">
      <c r="A800" s="21"/>
      <c r="B800" s="15"/>
      <c r="C800" s="16"/>
      <c r="D800" s="17"/>
      <c r="E800" s="16"/>
      <c r="F800" s="10">
        <f>SUM(F799)</f>
        <v>-113369323</v>
      </c>
    </row>
    <row r="801" spans="1:6" s="18" customFormat="1">
      <c r="A801" s="21" t="s">
        <v>1211</v>
      </c>
      <c r="B801" s="15"/>
      <c r="C801" s="16"/>
      <c r="D801" s="17"/>
      <c r="E801" s="16"/>
      <c r="F801" s="16"/>
    </row>
    <row r="802" spans="1:6" s="18" customFormat="1">
      <c r="A802" s="11" t="s">
        <v>1212</v>
      </c>
      <c r="B802" s="12"/>
      <c r="C802" s="13"/>
      <c r="D802" s="14"/>
      <c r="E802" s="13"/>
      <c r="F802" s="13"/>
    </row>
    <row r="803" spans="1:6">
      <c r="A803" s="3">
        <v>23122</v>
      </c>
      <c r="B803" s="3" t="s">
        <v>740</v>
      </c>
      <c r="C803" s="4">
        <v>-16727236.25</v>
      </c>
      <c r="D803" s="4">
        <v>55614883.369999997</v>
      </c>
      <c r="E803" s="4">
        <v>51210801.549999997</v>
      </c>
      <c r="F803" s="4">
        <v>-12323154.43</v>
      </c>
    </row>
    <row r="804" spans="1:6">
      <c r="A804" s="3">
        <v>23124</v>
      </c>
      <c r="B804" s="3" t="s">
        <v>741</v>
      </c>
      <c r="C804" s="4">
        <v>-3912681.93</v>
      </c>
      <c r="D804" s="4">
        <v>17757190.370000001</v>
      </c>
      <c r="E804" s="4">
        <v>17960888.399999999</v>
      </c>
      <c r="F804" s="4">
        <v>-4116379.96</v>
      </c>
    </row>
    <row r="805" spans="1:6">
      <c r="A805" s="3">
        <v>23125</v>
      </c>
      <c r="B805" s="3" t="s">
        <v>742</v>
      </c>
      <c r="C805" s="4">
        <v>-1632058.21</v>
      </c>
      <c r="D805" s="5">
        <v>0</v>
      </c>
      <c r="E805" s="5">
        <v>0</v>
      </c>
      <c r="F805" s="4">
        <v>-1632058.21</v>
      </c>
    </row>
    <row r="806" spans="1:6">
      <c r="A806" s="3">
        <v>23131</v>
      </c>
      <c r="B806" s="3" t="s">
        <v>743</v>
      </c>
      <c r="C806" s="4">
        <v>-573032.05000000005</v>
      </c>
      <c r="D806" s="5">
        <v>0</v>
      </c>
      <c r="E806" s="5">
        <v>0</v>
      </c>
      <c r="F806" s="4">
        <v>-573032.05000000005</v>
      </c>
    </row>
    <row r="807" spans="1:6">
      <c r="A807" s="3">
        <v>23135</v>
      </c>
      <c r="B807" s="3" t="s">
        <v>744</v>
      </c>
      <c r="C807" s="4">
        <v>-427765.85</v>
      </c>
      <c r="D807" s="5">
        <v>0</v>
      </c>
      <c r="E807" s="5">
        <v>0</v>
      </c>
      <c r="F807" s="4">
        <v>-427765.85</v>
      </c>
    </row>
    <row r="808" spans="1:6">
      <c r="A808" s="3">
        <v>23162</v>
      </c>
      <c r="B808" s="3" t="s">
        <v>745</v>
      </c>
      <c r="C808" s="4">
        <v>-228348.7</v>
      </c>
      <c r="D808" s="5">
        <v>0</v>
      </c>
      <c r="E808" s="5">
        <v>0</v>
      </c>
      <c r="F808" s="4">
        <v>-228348.7</v>
      </c>
    </row>
    <row r="809" spans="1:6" s="18" customFormat="1">
      <c r="A809" s="21"/>
      <c r="B809" s="15"/>
      <c r="C809" s="16"/>
      <c r="D809" s="17"/>
      <c r="E809" s="16"/>
      <c r="F809" s="10">
        <f>SUM(F803:F808)</f>
        <v>-19300739.200000003</v>
      </c>
    </row>
    <row r="810" spans="1:6" s="18" customFormat="1">
      <c r="A810" s="21" t="s">
        <v>1213</v>
      </c>
      <c r="B810" s="15"/>
      <c r="C810" s="16"/>
      <c r="D810" s="17"/>
      <c r="E810" s="16"/>
      <c r="F810" s="16"/>
    </row>
    <row r="811" spans="1:6" s="18" customFormat="1">
      <c r="A811" s="11" t="s">
        <v>1214</v>
      </c>
      <c r="B811" s="12"/>
      <c r="C811" s="13"/>
      <c r="D811" s="14"/>
      <c r="E811" s="13"/>
      <c r="F811" s="13"/>
    </row>
    <row r="812" spans="1:6">
      <c r="A812" s="3">
        <v>22248</v>
      </c>
      <c r="B812" s="3" t="s">
        <v>608</v>
      </c>
      <c r="C812" s="4">
        <v>-478997277.79000002</v>
      </c>
      <c r="D812" s="4">
        <v>300890302.63</v>
      </c>
      <c r="E812" s="4">
        <v>127724485.5</v>
      </c>
      <c r="F812" s="4">
        <v>-305831460.66000003</v>
      </c>
    </row>
    <row r="813" spans="1:6">
      <c r="A813" s="3"/>
      <c r="B813" s="3"/>
      <c r="C813" s="4"/>
      <c r="D813" s="4"/>
      <c r="E813" s="4"/>
      <c r="F813" s="10">
        <f>SUM(F812)</f>
        <v>-305831460.66000003</v>
      </c>
    </row>
    <row r="814" spans="1:6">
      <c r="A814" s="27" t="s">
        <v>1215</v>
      </c>
      <c r="B814" s="3"/>
      <c r="C814" s="4"/>
      <c r="D814" s="4"/>
      <c r="E814" s="4"/>
      <c r="F814" s="4"/>
    </row>
    <row r="815" spans="1:6">
      <c r="A815" s="11" t="s">
        <v>1216</v>
      </c>
      <c r="B815" s="12"/>
      <c r="C815" s="13"/>
      <c r="D815" s="13"/>
      <c r="E815" s="13"/>
      <c r="F815" s="13"/>
    </row>
    <row r="816" spans="1:6">
      <c r="A816" s="80">
        <v>18112</v>
      </c>
      <c r="B816" s="3" t="s">
        <v>566</v>
      </c>
      <c r="C816" s="5">
        <v>0</v>
      </c>
      <c r="D816" s="4">
        <v>848934.6</v>
      </c>
      <c r="E816" s="5">
        <v>0</v>
      </c>
      <c r="F816" s="4">
        <v>848934.6</v>
      </c>
    </row>
    <row r="817" spans="1:6">
      <c r="A817" s="3">
        <v>18211</v>
      </c>
      <c r="B817" s="3" t="s">
        <v>567</v>
      </c>
      <c r="C817" s="5">
        <v>0</v>
      </c>
      <c r="D817" s="4">
        <v>94133.9</v>
      </c>
      <c r="E817" s="5">
        <v>0</v>
      </c>
      <c r="F817" s="4">
        <v>94133.9</v>
      </c>
    </row>
    <row r="818" spans="1:6">
      <c r="A818" s="3">
        <v>18212</v>
      </c>
      <c r="B818" s="3" t="s">
        <v>568</v>
      </c>
      <c r="C818" s="5">
        <v>0</v>
      </c>
      <c r="D818" s="4">
        <v>215958.96</v>
      </c>
      <c r="E818" s="5">
        <v>0</v>
      </c>
      <c r="F818" s="4">
        <v>215958.96</v>
      </c>
    </row>
    <row r="819" spans="1:6">
      <c r="A819" s="3">
        <v>18213</v>
      </c>
      <c r="B819" s="3" t="s">
        <v>569</v>
      </c>
      <c r="C819" s="5">
        <v>0</v>
      </c>
      <c r="D819" s="4">
        <v>1740000</v>
      </c>
      <c r="E819" s="5">
        <v>0</v>
      </c>
      <c r="F819" s="4">
        <v>1740000</v>
      </c>
    </row>
    <row r="820" spans="1:6">
      <c r="A820" s="80">
        <v>18214</v>
      </c>
      <c r="B820" s="3" t="s">
        <v>570</v>
      </c>
      <c r="C820" s="5">
        <v>0</v>
      </c>
      <c r="D820" s="4">
        <v>103356</v>
      </c>
      <c r="E820" s="5">
        <v>0</v>
      </c>
      <c r="F820" s="4">
        <v>103356</v>
      </c>
    </row>
    <row r="821" spans="1:6">
      <c r="A821" s="3">
        <v>18311</v>
      </c>
      <c r="B821" s="3" t="s">
        <v>571</v>
      </c>
      <c r="C821" s="5">
        <v>0</v>
      </c>
      <c r="D821" s="4">
        <v>1406118.68</v>
      </c>
      <c r="E821" s="5">
        <v>0</v>
      </c>
      <c r="F821" s="4">
        <v>1406118.68</v>
      </c>
    </row>
    <row r="822" spans="1:6">
      <c r="A822" s="3">
        <v>18312</v>
      </c>
      <c r="B822" s="3" t="s">
        <v>572</v>
      </c>
      <c r="C822" s="5">
        <v>0</v>
      </c>
      <c r="D822" s="4">
        <v>9191400</v>
      </c>
      <c r="E822" s="5">
        <v>0</v>
      </c>
      <c r="F822" s="4">
        <v>9191400</v>
      </c>
    </row>
    <row r="823" spans="1:6">
      <c r="A823" s="3">
        <v>18411</v>
      </c>
      <c r="B823" s="3" t="s">
        <v>573</v>
      </c>
      <c r="C823" s="5">
        <v>0</v>
      </c>
      <c r="D823" s="4">
        <v>2263572.67</v>
      </c>
      <c r="E823" s="5">
        <v>0</v>
      </c>
      <c r="F823" s="4">
        <v>2263572.67</v>
      </c>
    </row>
    <row r="824" spans="1:6">
      <c r="A824" s="80">
        <v>18414</v>
      </c>
      <c r="B824" s="3" t="s">
        <v>574</v>
      </c>
      <c r="C824" s="5">
        <v>0</v>
      </c>
      <c r="D824" s="4">
        <v>1692954.94</v>
      </c>
      <c r="E824" s="5">
        <v>0</v>
      </c>
      <c r="F824" s="4">
        <v>1692954.94</v>
      </c>
    </row>
    <row r="825" spans="1:6">
      <c r="A825" s="80">
        <v>18511</v>
      </c>
      <c r="B825" s="3" t="s">
        <v>575</v>
      </c>
      <c r="C825" s="5">
        <v>0</v>
      </c>
      <c r="D825" s="4">
        <v>146930</v>
      </c>
      <c r="E825" s="5">
        <v>0</v>
      </c>
      <c r="F825" s="4">
        <v>146930</v>
      </c>
    </row>
    <row r="826" spans="1:6">
      <c r="A826" s="80">
        <v>18531</v>
      </c>
      <c r="B826" s="3" t="s">
        <v>576</v>
      </c>
      <c r="C826" s="5">
        <v>0</v>
      </c>
      <c r="D826" s="4">
        <v>1157770.81</v>
      </c>
      <c r="E826" s="5">
        <v>0</v>
      </c>
      <c r="F826" s="4">
        <v>1157770.81</v>
      </c>
    </row>
    <row r="827" spans="1:6">
      <c r="A827" s="80">
        <v>18611</v>
      </c>
      <c r="B827" s="3" t="s">
        <v>577</v>
      </c>
      <c r="C827" s="5">
        <v>0</v>
      </c>
      <c r="D827" s="4">
        <v>1523787.6</v>
      </c>
      <c r="E827" s="5">
        <v>0</v>
      </c>
      <c r="F827" s="4">
        <v>1523787.6</v>
      </c>
    </row>
    <row r="828" spans="1:6">
      <c r="A828" s="80">
        <v>18711</v>
      </c>
      <c r="B828" s="3" t="s">
        <v>578</v>
      </c>
      <c r="C828" s="5">
        <v>0</v>
      </c>
      <c r="D828" s="4">
        <v>142667.24</v>
      </c>
      <c r="E828" s="5">
        <v>0</v>
      </c>
      <c r="F828" s="4">
        <v>142667.24</v>
      </c>
    </row>
    <row r="829" spans="1:6">
      <c r="A829" s="3">
        <v>18811</v>
      </c>
      <c r="B829" s="3" t="s">
        <v>579</v>
      </c>
      <c r="C829" s="5">
        <v>0</v>
      </c>
      <c r="D829" s="4">
        <v>11114950.35</v>
      </c>
      <c r="E829" s="5">
        <v>0</v>
      </c>
      <c r="F829" s="4">
        <v>11114950.35</v>
      </c>
    </row>
    <row r="830" spans="1:6">
      <c r="A830" s="3">
        <v>32101</v>
      </c>
      <c r="B830" s="3" t="s">
        <v>747</v>
      </c>
      <c r="C830" s="4">
        <v>-5464089949.9899998</v>
      </c>
      <c r="D830" s="4">
        <v>75103684.090000004</v>
      </c>
      <c r="E830" s="4">
        <v>45321047.93</v>
      </c>
      <c r="F830" s="4">
        <v>-5434307313.8299999</v>
      </c>
    </row>
    <row r="831" spans="1:6">
      <c r="A831" s="3">
        <v>32102</v>
      </c>
      <c r="B831" s="3" t="s">
        <v>748</v>
      </c>
      <c r="C831" s="4">
        <v>371611369.54000002</v>
      </c>
      <c r="D831" s="4">
        <v>125964230.79000001</v>
      </c>
      <c r="E831" s="4">
        <v>343123274.10000002</v>
      </c>
      <c r="F831" s="4">
        <v>154452326.22999999</v>
      </c>
    </row>
    <row r="832" spans="1:6">
      <c r="A832" s="3">
        <v>32103</v>
      </c>
      <c r="B832" s="3" t="s">
        <v>749</v>
      </c>
      <c r="C832" s="4">
        <v>-300590764.25</v>
      </c>
      <c r="D832" s="5">
        <v>0</v>
      </c>
      <c r="E832" s="5">
        <v>0</v>
      </c>
      <c r="F832" s="16">
        <f>+C832+D832-E832</f>
        <v>-300590764.25</v>
      </c>
    </row>
    <row r="833" spans="1:6">
      <c r="A833" s="3"/>
      <c r="B833" s="3"/>
      <c r="C833" s="4"/>
      <c r="D833" s="5"/>
      <c r="E833" s="4"/>
      <c r="F833" s="10">
        <f>SUM(F816:F832)</f>
        <v>-5548803216.1000004</v>
      </c>
    </row>
    <row r="834" spans="1:6">
      <c r="A834" s="11" t="s">
        <v>1192</v>
      </c>
      <c r="B834" s="12"/>
      <c r="C834" s="13"/>
      <c r="D834" s="14"/>
      <c r="E834" s="13"/>
      <c r="F834" s="13"/>
    </row>
    <row r="835" spans="1:6">
      <c r="A835" s="3">
        <v>69101</v>
      </c>
      <c r="B835" s="3" t="s">
        <v>1133</v>
      </c>
      <c r="C835" s="4">
        <v>129827.75</v>
      </c>
      <c r="D835" s="4">
        <v>6016</v>
      </c>
      <c r="E835" s="5">
        <v>0</v>
      </c>
      <c r="F835" s="4">
        <v>135843.75</v>
      </c>
    </row>
    <row r="836" spans="1:6">
      <c r="A836" s="3">
        <v>69102</v>
      </c>
      <c r="B836" s="3" t="s">
        <v>1134</v>
      </c>
      <c r="C836" s="4">
        <v>416447.24</v>
      </c>
      <c r="D836" s="4">
        <v>249580</v>
      </c>
      <c r="E836" s="5">
        <v>0</v>
      </c>
      <c r="F836" s="4">
        <v>666027.24</v>
      </c>
    </row>
    <row r="837" spans="1:6">
      <c r="A837" s="3">
        <v>69103</v>
      </c>
      <c r="B837" s="3" t="s">
        <v>1135</v>
      </c>
      <c r="C837" s="4">
        <v>73860.210000000006</v>
      </c>
      <c r="D837" s="4">
        <v>14456.9</v>
      </c>
      <c r="E837" s="5">
        <v>0</v>
      </c>
      <c r="F837" s="4">
        <v>88317.11</v>
      </c>
    </row>
    <row r="838" spans="1:6">
      <c r="A838" s="3">
        <v>69104</v>
      </c>
      <c r="B838" s="3" t="s">
        <v>1136</v>
      </c>
      <c r="C838" s="4">
        <v>76104734.450000003</v>
      </c>
      <c r="D838" s="4">
        <v>589060.87</v>
      </c>
      <c r="E838" s="4">
        <v>521479.81</v>
      </c>
      <c r="F838" s="4">
        <v>76172315.510000005</v>
      </c>
    </row>
    <row r="839" spans="1:6">
      <c r="A839" s="3">
        <v>69105</v>
      </c>
      <c r="B839" s="3" t="s">
        <v>1137</v>
      </c>
      <c r="C839" s="4">
        <v>1992437.04</v>
      </c>
      <c r="D839" s="4">
        <v>8676.2000000000007</v>
      </c>
      <c r="E839" s="5">
        <v>0</v>
      </c>
      <c r="F839" s="4">
        <v>2001113.24</v>
      </c>
    </row>
    <row r="840" spans="1:6">
      <c r="A840" s="3">
        <v>69106</v>
      </c>
      <c r="B840" s="3" t="s">
        <v>1138</v>
      </c>
      <c r="C840" s="4">
        <v>6168330.6900000004</v>
      </c>
      <c r="D840" s="4">
        <v>77034.22</v>
      </c>
      <c r="E840" s="5">
        <v>0</v>
      </c>
      <c r="F840" s="4">
        <v>6245364.9100000001</v>
      </c>
    </row>
    <row r="841" spans="1:6">
      <c r="A841" s="3">
        <v>69107</v>
      </c>
      <c r="B841" s="3" t="s">
        <v>1139</v>
      </c>
      <c r="C841" s="4">
        <v>1294508.77</v>
      </c>
      <c r="D841" s="5">
        <v>0</v>
      </c>
      <c r="E841" s="5">
        <v>0</v>
      </c>
      <c r="F841" s="4">
        <v>1294508.77</v>
      </c>
    </row>
    <row r="842" spans="1:6">
      <c r="A842" s="3">
        <v>69108</v>
      </c>
      <c r="B842" s="3" t="s">
        <v>1140</v>
      </c>
      <c r="C842" s="4">
        <v>5889177.5899999999</v>
      </c>
      <c r="D842" s="4">
        <v>31819.32</v>
      </c>
      <c r="E842" s="4">
        <v>41248</v>
      </c>
      <c r="F842" s="4">
        <v>5879748.9100000001</v>
      </c>
    </row>
    <row r="843" spans="1:6">
      <c r="A843" s="3">
        <v>69110</v>
      </c>
      <c r="B843" s="3" t="s">
        <v>1141</v>
      </c>
      <c r="C843" s="4">
        <v>876164.01</v>
      </c>
      <c r="D843" s="4">
        <v>15861.49</v>
      </c>
      <c r="E843" s="5">
        <v>0</v>
      </c>
      <c r="F843" s="4">
        <v>892025.5</v>
      </c>
    </row>
    <row r="844" spans="1:6">
      <c r="A844" s="3">
        <v>69111</v>
      </c>
      <c r="B844" s="3" t="s">
        <v>1142</v>
      </c>
      <c r="C844" s="4">
        <v>9082687.5999999996</v>
      </c>
      <c r="D844" s="4">
        <v>66162.8</v>
      </c>
      <c r="E844" s="5">
        <v>0</v>
      </c>
      <c r="F844" s="4">
        <v>9148850.4000000004</v>
      </c>
    </row>
    <row r="845" spans="1:6">
      <c r="A845" s="3">
        <v>69112</v>
      </c>
      <c r="B845" s="3" t="s">
        <v>1143</v>
      </c>
      <c r="C845" s="4">
        <v>50132.2</v>
      </c>
      <c r="D845" s="5">
        <v>0</v>
      </c>
      <c r="E845" s="5">
        <v>0</v>
      </c>
      <c r="F845" s="4">
        <v>50132.2</v>
      </c>
    </row>
    <row r="846" spans="1:6">
      <c r="A846" s="3">
        <v>69120</v>
      </c>
      <c r="B846" s="3" t="s">
        <v>1144</v>
      </c>
      <c r="C846" s="4">
        <v>54011689.840000004</v>
      </c>
      <c r="D846" s="4">
        <v>4518170.47</v>
      </c>
      <c r="E846" s="5">
        <v>0</v>
      </c>
      <c r="F846" s="4">
        <v>58529860.310000002</v>
      </c>
    </row>
    <row r="847" spans="1:6">
      <c r="A847" s="3">
        <v>69121</v>
      </c>
      <c r="B847" s="3" t="s">
        <v>1145</v>
      </c>
      <c r="C847" s="4">
        <v>19481366.329999998</v>
      </c>
      <c r="D847" s="4">
        <v>1054596.82</v>
      </c>
      <c r="E847" s="5">
        <v>0</v>
      </c>
      <c r="F847" s="4">
        <v>20535963.149999999</v>
      </c>
    </row>
    <row r="848" spans="1:6">
      <c r="A848" s="3">
        <v>69122</v>
      </c>
      <c r="B848" s="3" t="s">
        <v>1146</v>
      </c>
      <c r="C848" s="4">
        <v>1757636.36</v>
      </c>
      <c r="D848" s="4">
        <v>213358.77</v>
      </c>
      <c r="E848" s="5">
        <v>0</v>
      </c>
      <c r="F848" s="4">
        <v>1970995.13</v>
      </c>
    </row>
    <row r="849" spans="1:6">
      <c r="A849" s="3">
        <v>69123</v>
      </c>
      <c r="B849" s="3" t="s">
        <v>1147</v>
      </c>
      <c r="C849" s="4">
        <v>22795248.449999999</v>
      </c>
      <c r="D849" s="4">
        <v>1092299.3799999999</v>
      </c>
      <c r="E849" s="4">
        <v>2355.64</v>
      </c>
      <c r="F849" s="4">
        <v>23885192.190000001</v>
      </c>
    </row>
    <row r="850" spans="1:6">
      <c r="A850" s="3">
        <v>69124</v>
      </c>
      <c r="B850" s="3" t="s">
        <v>1148</v>
      </c>
      <c r="C850" s="4">
        <v>457405.65</v>
      </c>
      <c r="D850" s="4">
        <v>1031.8800000000001</v>
      </c>
      <c r="E850" s="5">
        <v>0</v>
      </c>
      <c r="F850" s="4">
        <v>458437.53</v>
      </c>
    </row>
    <row r="851" spans="1:6">
      <c r="A851" s="3">
        <v>69125</v>
      </c>
      <c r="B851" s="3" t="s">
        <v>1149</v>
      </c>
      <c r="C851" s="4">
        <v>450168.44</v>
      </c>
      <c r="D851" s="5">
        <v>168.98</v>
      </c>
      <c r="E851" s="5">
        <v>0</v>
      </c>
      <c r="F851" s="4">
        <v>450337.42</v>
      </c>
    </row>
    <row r="852" spans="1:6">
      <c r="A852" s="3">
        <v>69126</v>
      </c>
      <c r="B852" s="3" t="s">
        <v>1150</v>
      </c>
      <c r="C852" s="4">
        <v>3321330.61</v>
      </c>
      <c r="D852" s="4">
        <v>139346.28</v>
      </c>
      <c r="E852" s="4">
        <v>14497.74</v>
      </c>
      <c r="F852" s="4">
        <v>3446179.15</v>
      </c>
    </row>
    <row r="853" spans="1:6">
      <c r="A853" s="3">
        <v>69127</v>
      </c>
      <c r="B853" s="3" t="s">
        <v>1151</v>
      </c>
      <c r="C853" s="4">
        <v>3453104.57</v>
      </c>
      <c r="D853" s="5">
        <v>337.96</v>
      </c>
      <c r="E853" s="5">
        <v>0</v>
      </c>
      <c r="F853" s="4">
        <v>3453442.53</v>
      </c>
    </row>
    <row r="854" spans="1:6">
      <c r="A854" s="3">
        <v>69128</v>
      </c>
      <c r="B854" s="3" t="s">
        <v>1152</v>
      </c>
      <c r="C854" s="4">
        <v>107601</v>
      </c>
      <c r="D854" s="5">
        <v>675.92</v>
      </c>
      <c r="E854" s="4">
        <v>24427.4</v>
      </c>
      <c r="F854" s="4">
        <v>83849.52</v>
      </c>
    </row>
    <row r="855" spans="1:6">
      <c r="A855" s="3">
        <v>69130</v>
      </c>
      <c r="B855" s="3" t="s">
        <v>1153</v>
      </c>
      <c r="C855" s="4">
        <v>44701486.780000001</v>
      </c>
      <c r="D855" s="4">
        <v>5586922.0800000001</v>
      </c>
      <c r="E855" s="5">
        <v>0</v>
      </c>
      <c r="F855" s="4">
        <v>50288408.859999999</v>
      </c>
    </row>
    <row r="856" spans="1:6">
      <c r="A856" s="3">
        <v>69131</v>
      </c>
      <c r="B856" s="3" t="s">
        <v>1154</v>
      </c>
      <c r="C856" s="4">
        <v>5482864.7599999998</v>
      </c>
      <c r="D856" s="4">
        <v>3108325.56</v>
      </c>
      <c r="E856" s="4">
        <v>883773.76</v>
      </c>
      <c r="F856" s="4">
        <v>7707416.5599999996</v>
      </c>
    </row>
    <row r="857" spans="1:6">
      <c r="A857" s="3">
        <v>69132</v>
      </c>
      <c r="B857" s="3" t="s">
        <v>1155</v>
      </c>
      <c r="C857" s="4">
        <v>562846.84</v>
      </c>
      <c r="D857" s="4">
        <v>7662913</v>
      </c>
      <c r="E857" s="4">
        <v>7367014</v>
      </c>
      <c r="F857" s="4">
        <v>858745.84</v>
      </c>
    </row>
    <row r="858" spans="1:6">
      <c r="A858" s="3">
        <v>69133</v>
      </c>
      <c r="B858" s="3" t="s">
        <v>1156</v>
      </c>
      <c r="C858" s="4">
        <v>28290022.899999999</v>
      </c>
      <c r="D858" s="4">
        <v>1365362.15</v>
      </c>
      <c r="E858" s="5">
        <v>0</v>
      </c>
      <c r="F858" s="4">
        <v>29655385.050000001</v>
      </c>
    </row>
    <row r="859" spans="1:6">
      <c r="A859" s="3">
        <v>69134</v>
      </c>
      <c r="B859" s="3" t="s">
        <v>1157</v>
      </c>
      <c r="C859" s="4">
        <v>16008759</v>
      </c>
      <c r="D859" s="5">
        <v>0</v>
      </c>
      <c r="E859" s="5">
        <v>0</v>
      </c>
      <c r="F859" s="4">
        <v>16008759</v>
      </c>
    </row>
    <row r="860" spans="1:6">
      <c r="A860" s="3">
        <v>69135</v>
      </c>
      <c r="B860" s="3" t="s">
        <v>1158</v>
      </c>
      <c r="C860" s="4">
        <v>7258297.4199999999</v>
      </c>
      <c r="D860" s="5">
        <v>0</v>
      </c>
      <c r="E860" s="5">
        <v>0</v>
      </c>
      <c r="F860" s="4">
        <v>7258297.4199999999</v>
      </c>
    </row>
    <row r="861" spans="1:6">
      <c r="A861" s="3">
        <v>69137</v>
      </c>
      <c r="B861" s="3" t="s">
        <v>1159</v>
      </c>
      <c r="C861" s="4">
        <v>6512546.7400000002</v>
      </c>
      <c r="D861" s="5">
        <v>0</v>
      </c>
      <c r="E861" s="5">
        <v>0</v>
      </c>
      <c r="F861" s="4">
        <v>6512546.7400000002</v>
      </c>
    </row>
    <row r="862" spans="1:6">
      <c r="A862" s="3">
        <v>69138</v>
      </c>
      <c r="B862" s="3" t="s">
        <v>1160</v>
      </c>
      <c r="C862" s="4">
        <v>46760.24</v>
      </c>
      <c r="D862" s="5">
        <v>0</v>
      </c>
      <c r="E862" s="5">
        <v>0</v>
      </c>
      <c r="F862" s="4">
        <v>46760.24</v>
      </c>
    </row>
    <row r="863" spans="1:6">
      <c r="A863" s="3">
        <v>69139</v>
      </c>
      <c r="B863" s="3" t="s">
        <v>1161</v>
      </c>
      <c r="C863" s="4">
        <v>1686739.09</v>
      </c>
      <c r="D863" s="5">
        <v>0</v>
      </c>
      <c r="E863" s="5">
        <v>0</v>
      </c>
      <c r="F863" s="4">
        <v>1686739.09</v>
      </c>
    </row>
    <row r="864" spans="1:6">
      <c r="A864" s="3">
        <v>69140</v>
      </c>
      <c r="B864" s="3" t="s">
        <v>1162</v>
      </c>
      <c r="C864" s="4">
        <v>1474262.25</v>
      </c>
      <c r="D864" s="5">
        <v>0</v>
      </c>
      <c r="E864" s="5">
        <v>0</v>
      </c>
      <c r="F864" s="4">
        <v>1474262.25</v>
      </c>
    </row>
    <row r="865" spans="1:6">
      <c r="A865" s="3">
        <v>69142</v>
      </c>
      <c r="B865" s="3" t="s">
        <v>1163</v>
      </c>
      <c r="C865" s="4">
        <v>2559193.75</v>
      </c>
      <c r="D865" s="4">
        <v>244503.28</v>
      </c>
      <c r="E865" s="5">
        <v>0</v>
      </c>
      <c r="F865" s="4">
        <v>2803697.03</v>
      </c>
    </row>
    <row r="866" spans="1:6">
      <c r="A866" s="3">
        <v>69143</v>
      </c>
      <c r="B866" s="3" t="s">
        <v>1164</v>
      </c>
      <c r="C866" s="4">
        <v>903387.1</v>
      </c>
      <c r="D866" s="4">
        <v>4218.1499999999996</v>
      </c>
      <c r="E866" s="4">
        <v>11158.58</v>
      </c>
      <c r="F866" s="4">
        <v>896446.67</v>
      </c>
    </row>
    <row r="867" spans="1:6">
      <c r="A867" s="3">
        <v>69144</v>
      </c>
      <c r="B867" s="3" t="s">
        <v>1165</v>
      </c>
      <c r="C867" s="4">
        <v>6699369.2599999998</v>
      </c>
      <c r="D867" s="4">
        <v>14946654.140000001</v>
      </c>
      <c r="E867" s="4">
        <v>74524.009999999995</v>
      </c>
      <c r="F867" s="4">
        <v>21571499.390000001</v>
      </c>
    </row>
    <row r="868" spans="1:6">
      <c r="A868" s="3">
        <v>69145</v>
      </c>
      <c r="B868" s="3" t="s">
        <v>1166</v>
      </c>
      <c r="C868" s="4">
        <v>353182.83</v>
      </c>
      <c r="D868" s="4">
        <v>424736.64</v>
      </c>
      <c r="E868" s="5">
        <v>0</v>
      </c>
      <c r="F868" s="4">
        <v>777919.47</v>
      </c>
    </row>
    <row r="869" spans="1:6">
      <c r="A869" s="3">
        <v>69149</v>
      </c>
      <c r="B869" s="3" t="s">
        <v>1167</v>
      </c>
      <c r="C869" s="4">
        <v>55690893</v>
      </c>
      <c r="D869" s="4">
        <v>16402554</v>
      </c>
      <c r="E869" s="4">
        <v>1325708</v>
      </c>
      <c r="F869" s="4">
        <v>70767739</v>
      </c>
    </row>
    <row r="870" spans="1:6">
      <c r="A870" s="3">
        <v>69150</v>
      </c>
      <c r="B870" s="3" t="s">
        <v>1168</v>
      </c>
      <c r="C870" s="4">
        <v>152701507</v>
      </c>
      <c r="D870" s="4">
        <v>23257091</v>
      </c>
      <c r="E870" s="5">
        <v>0</v>
      </c>
      <c r="F870" s="4">
        <v>175958598</v>
      </c>
    </row>
    <row r="871" spans="1:6">
      <c r="A871" s="3">
        <v>69151</v>
      </c>
      <c r="B871" s="3" t="s">
        <v>1169</v>
      </c>
      <c r="C871" s="4">
        <v>97229975</v>
      </c>
      <c r="D871" s="4">
        <v>8365237</v>
      </c>
      <c r="E871" s="5">
        <v>0</v>
      </c>
      <c r="F871" s="4">
        <v>105595212</v>
      </c>
    </row>
    <row r="872" spans="1:6">
      <c r="A872" s="3">
        <v>69152</v>
      </c>
      <c r="B872" s="3" t="s">
        <v>1170</v>
      </c>
      <c r="C872" s="4">
        <v>172717274</v>
      </c>
      <c r="D872" s="4">
        <v>27217922</v>
      </c>
      <c r="E872" s="5">
        <v>0</v>
      </c>
      <c r="F872" s="4">
        <v>199935196</v>
      </c>
    </row>
    <row r="873" spans="1:6">
      <c r="A873" s="3">
        <v>69154</v>
      </c>
      <c r="B873" s="3" t="s">
        <v>1171</v>
      </c>
      <c r="C873" s="4">
        <v>44188710</v>
      </c>
      <c r="D873" s="4">
        <v>4790433</v>
      </c>
      <c r="E873" s="5">
        <v>0</v>
      </c>
      <c r="F873" s="4">
        <v>48979143</v>
      </c>
    </row>
    <row r="874" spans="1:6">
      <c r="A874" s="3">
        <v>69155</v>
      </c>
      <c r="B874" s="3" t="s">
        <v>1172</v>
      </c>
      <c r="C874" s="4">
        <v>7701397270.8199997</v>
      </c>
      <c r="D874" s="4">
        <v>410748785.05000001</v>
      </c>
      <c r="E874" s="4">
        <v>23522264.039999999</v>
      </c>
      <c r="F874" s="4">
        <v>8088623791.8299999</v>
      </c>
    </row>
    <row r="875" spans="1:6">
      <c r="A875" s="3">
        <v>69157</v>
      </c>
      <c r="B875" s="3" t="s">
        <v>1173</v>
      </c>
      <c r="C875" s="4">
        <v>64175889.780000001</v>
      </c>
      <c r="D875" s="5">
        <v>0</v>
      </c>
      <c r="E875" s="4">
        <v>1417735.24</v>
      </c>
      <c r="F875" s="4">
        <v>62758154.539999999</v>
      </c>
    </row>
    <row r="876" spans="1:6">
      <c r="A876" s="3">
        <v>69158</v>
      </c>
      <c r="B876" s="3" t="s">
        <v>1174</v>
      </c>
      <c r="C876" s="4">
        <v>2316470848</v>
      </c>
      <c r="D876" s="4">
        <v>259758439</v>
      </c>
      <c r="E876" s="5">
        <v>0</v>
      </c>
      <c r="F876" s="4">
        <v>2576229287</v>
      </c>
    </row>
    <row r="877" spans="1:6">
      <c r="A877" s="3">
        <v>69159</v>
      </c>
      <c r="B877" s="3" t="s">
        <v>1175</v>
      </c>
      <c r="C877" s="4">
        <v>470827</v>
      </c>
      <c r="D877" s="4">
        <v>44584</v>
      </c>
      <c r="E877" s="5">
        <v>0</v>
      </c>
      <c r="F877" s="4">
        <v>515411</v>
      </c>
    </row>
    <row r="878" spans="1:6">
      <c r="A878" s="3">
        <v>69160</v>
      </c>
      <c r="B878" s="3" t="s">
        <v>1176</v>
      </c>
      <c r="C878" s="4">
        <v>52592.800000000003</v>
      </c>
      <c r="D878" s="5">
        <v>0</v>
      </c>
      <c r="E878" s="5">
        <v>0</v>
      </c>
      <c r="F878" s="4">
        <v>52592.800000000003</v>
      </c>
    </row>
    <row r="879" spans="1:6">
      <c r="A879" s="3">
        <v>69161</v>
      </c>
      <c r="B879" s="3" t="s">
        <v>1177</v>
      </c>
      <c r="C879" s="4">
        <v>632902.48</v>
      </c>
      <c r="D879" s="4">
        <v>452942</v>
      </c>
      <c r="E879" s="5">
        <v>0</v>
      </c>
      <c r="F879" s="4">
        <v>1085844.48</v>
      </c>
    </row>
    <row r="880" spans="1:6">
      <c r="A880" s="3">
        <v>69162</v>
      </c>
      <c r="B880" s="3" t="s">
        <v>1178</v>
      </c>
      <c r="C880" s="4">
        <v>3238</v>
      </c>
      <c r="D880" s="5">
        <v>430</v>
      </c>
      <c r="E880" s="5">
        <v>0</v>
      </c>
      <c r="F880" s="4">
        <v>3668</v>
      </c>
    </row>
    <row r="881" spans="1:6">
      <c r="A881" s="3">
        <v>69201</v>
      </c>
      <c r="B881" s="3" t="s">
        <v>1179</v>
      </c>
      <c r="C881" s="4">
        <v>-10936185505.26</v>
      </c>
      <c r="D881" s="5">
        <v>0</v>
      </c>
      <c r="E881" s="4">
        <v>757254520.09000003</v>
      </c>
      <c r="F881" s="4">
        <v>-11693440025.35</v>
      </c>
    </row>
    <row r="882" spans="1:6">
      <c r="A882" s="6">
        <v>1192</v>
      </c>
      <c r="B882" s="1"/>
      <c r="C882" s="2">
        <v>0</v>
      </c>
      <c r="D882" s="7">
        <v>24710648973.610001</v>
      </c>
      <c r="E882" s="7">
        <v>24715668746.119999</v>
      </c>
      <c r="F882" s="7">
        <v>-5019772.51</v>
      </c>
    </row>
  </sheetData>
  <sortState ref="A780:F795">
    <sortCondition ref="A780:A795"/>
  </sortState>
  <pageMargins left="0.75" right="0.75" top="1" bottom="1" header="0.5" footer="0.5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2"/>
  <sheetViews>
    <sheetView topLeftCell="A359" workbookViewId="0">
      <selection activeCell="F383" sqref="F383"/>
    </sheetView>
  </sheetViews>
  <sheetFormatPr defaultRowHeight="15"/>
  <cols>
    <col min="2" max="2" width="57.140625" customWidth="1"/>
    <col min="3" max="3" width="5.42578125" customWidth="1"/>
    <col min="4" max="5" width="13.85546875" bestFit="1" customWidth="1"/>
    <col min="6" max="6" width="16.140625" bestFit="1" customWidth="1"/>
  </cols>
  <sheetData>
    <row r="1" spans="1:6">
      <c r="A1" s="34" t="s">
        <v>1217</v>
      </c>
      <c r="B1" s="35"/>
      <c r="C1" s="35"/>
      <c r="D1" s="35"/>
      <c r="E1" s="35"/>
      <c r="F1" s="35"/>
    </row>
    <row r="2" spans="1:6" ht="45">
      <c r="A2" s="3">
        <v>41111</v>
      </c>
      <c r="B2" s="3" t="s">
        <v>750</v>
      </c>
      <c r="C2" s="5">
        <v>0</v>
      </c>
      <c r="D2" s="5">
        <v>0</v>
      </c>
      <c r="E2" s="4">
        <v>98858</v>
      </c>
      <c r="F2" s="4">
        <v>-98858</v>
      </c>
    </row>
    <row r="3" spans="1:6">
      <c r="A3" s="3">
        <v>41112</v>
      </c>
      <c r="B3" s="3" t="s">
        <v>751</v>
      </c>
      <c r="C3" s="5">
        <v>0</v>
      </c>
      <c r="D3" s="5">
        <v>0</v>
      </c>
      <c r="E3" s="4">
        <v>26303</v>
      </c>
      <c r="F3" s="4">
        <v>-26303</v>
      </c>
    </row>
    <row r="4" spans="1:6">
      <c r="A4" s="3">
        <v>41114</v>
      </c>
      <c r="B4" s="3" t="s">
        <v>752</v>
      </c>
      <c r="C4" s="5">
        <v>0</v>
      </c>
      <c r="D4" s="5">
        <v>0</v>
      </c>
      <c r="E4" s="4">
        <v>22121</v>
      </c>
      <c r="F4" s="4">
        <v>-22121</v>
      </c>
    </row>
    <row r="5" spans="1:6">
      <c r="A5" s="3">
        <v>41115</v>
      </c>
      <c r="B5" s="3" t="s">
        <v>753</v>
      </c>
      <c r="C5" s="5">
        <v>0</v>
      </c>
      <c r="D5" s="5">
        <v>0</v>
      </c>
      <c r="E5" s="4">
        <v>57666</v>
      </c>
      <c r="F5" s="4">
        <v>-57666</v>
      </c>
    </row>
    <row r="6" spans="1:6">
      <c r="A6" s="3">
        <v>41116</v>
      </c>
      <c r="B6" s="3" t="s">
        <v>754</v>
      </c>
      <c r="C6" s="5">
        <v>0</v>
      </c>
      <c r="D6" s="5">
        <v>0</v>
      </c>
      <c r="E6" s="4">
        <v>27078</v>
      </c>
      <c r="F6" s="4">
        <v>-27078</v>
      </c>
    </row>
    <row r="7" spans="1:6">
      <c r="A7" s="3">
        <v>41117</v>
      </c>
      <c r="B7" s="3" t="s">
        <v>755</v>
      </c>
      <c r="C7" s="5">
        <v>0</v>
      </c>
      <c r="D7" s="5">
        <v>0</v>
      </c>
      <c r="E7" s="4">
        <v>1034624.32</v>
      </c>
      <c r="F7" s="4">
        <v>-1034624.32</v>
      </c>
    </row>
    <row r="8" spans="1:6">
      <c r="A8" s="3">
        <v>41118</v>
      </c>
      <c r="B8" s="3" t="s">
        <v>756</v>
      </c>
      <c r="C8" s="5">
        <v>0</v>
      </c>
      <c r="D8" s="5">
        <v>0</v>
      </c>
      <c r="E8" s="4">
        <v>3000</v>
      </c>
      <c r="F8" s="4">
        <v>-3000</v>
      </c>
    </row>
    <row r="9" spans="1:6">
      <c r="A9" s="3">
        <v>41119</v>
      </c>
      <c r="B9" s="3" t="s">
        <v>757</v>
      </c>
      <c r="C9" s="5">
        <v>0</v>
      </c>
      <c r="D9" s="5">
        <v>0</v>
      </c>
      <c r="E9" s="4">
        <v>3881</v>
      </c>
      <c r="F9" s="4">
        <v>-3881</v>
      </c>
    </row>
    <row r="10" spans="1:6">
      <c r="A10" s="3">
        <v>41120</v>
      </c>
      <c r="B10" s="3" t="s">
        <v>758</v>
      </c>
      <c r="C10" s="5">
        <v>0</v>
      </c>
      <c r="D10" s="5">
        <v>0</v>
      </c>
      <c r="E10" s="4">
        <v>41862</v>
      </c>
      <c r="F10" s="4">
        <v>-41862</v>
      </c>
    </row>
    <row r="11" spans="1:6">
      <c r="A11" s="3">
        <v>41311</v>
      </c>
      <c r="B11" s="3" t="s">
        <v>759</v>
      </c>
      <c r="C11" s="5">
        <v>0</v>
      </c>
      <c r="D11" s="4">
        <v>1781981.7</v>
      </c>
      <c r="E11" s="4">
        <v>641826142.39999998</v>
      </c>
      <c r="F11" s="4">
        <v>-640044160.70000005</v>
      </c>
    </row>
    <row r="12" spans="1:6">
      <c r="A12" s="3">
        <v>41312</v>
      </c>
      <c r="B12" s="3" t="s">
        <v>760</v>
      </c>
      <c r="C12" s="5">
        <v>0</v>
      </c>
      <c r="D12" s="4">
        <v>1410.84</v>
      </c>
      <c r="E12" s="4">
        <v>7741281.1900000004</v>
      </c>
      <c r="F12" s="4">
        <v>-7739870.3499999996</v>
      </c>
    </row>
    <row r="13" spans="1:6">
      <c r="A13" s="3">
        <v>41313</v>
      </c>
      <c r="B13" s="3" t="s">
        <v>761</v>
      </c>
      <c r="C13" s="5">
        <v>0</v>
      </c>
      <c r="D13" s="4">
        <v>9404705.3599999994</v>
      </c>
      <c r="E13" s="4">
        <v>91276928.810000002</v>
      </c>
      <c r="F13" s="4">
        <v>-81872223.450000003</v>
      </c>
    </row>
    <row r="14" spans="1:6">
      <c r="A14" s="3">
        <v>41314</v>
      </c>
      <c r="B14" s="3" t="s">
        <v>762</v>
      </c>
      <c r="C14" s="5">
        <v>0</v>
      </c>
      <c r="D14" s="4">
        <v>7219.75</v>
      </c>
      <c r="E14" s="4">
        <v>25061200.77</v>
      </c>
      <c r="F14" s="4">
        <v>-25053981.02</v>
      </c>
    </row>
    <row r="15" spans="1:6">
      <c r="A15" s="3">
        <v>41315</v>
      </c>
      <c r="B15" s="3" t="s">
        <v>763</v>
      </c>
      <c r="C15" s="5">
        <v>0</v>
      </c>
      <c r="D15" s="4">
        <v>7920.29</v>
      </c>
      <c r="E15" s="4">
        <v>3645876.61</v>
      </c>
      <c r="F15" s="4">
        <v>-3637956.32</v>
      </c>
    </row>
    <row r="16" spans="1:6">
      <c r="A16" s="3">
        <v>41316</v>
      </c>
      <c r="B16" s="3" t="s">
        <v>764</v>
      </c>
      <c r="C16" s="5">
        <v>0</v>
      </c>
      <c r="D16" s="5">
        <v>531.41999999999996</v>
      </c>
      <c r="E16" s="4">
        <v>9187216.5800000001</v>
      </c>
      <c r="F16" s="4">
        <v>-9186685.1600000001</v>
      </c>
    </row>
    <row r="17" spans="1:6">
      <c r="A17" s="3">
        <v>41317</v>
      </c>
      <c r="B17" s="3" t="s">
        <v>765</v>
      </c>
      <c r="C17" s="5">
        <v>0</v>
      </c>
      <c r="D17" s="5">
        <v>0</v>
      </c>
      <c r="E17" s="4">
        <v>377197.41</v>
      </c>
      <c r="F17" s="4">
        <v>-377197.41</v>
      </c>
    </row>
    <row r="18" spans="1:6">
      <c r="A18" s="3">
        <v>41318</v>
      </c>
      <c r="B18" s="3" t="s">
        <v>766</v>
      </c>
      <c r="C18" s="5">
        <v>0</v>
      </c>
      <c r="D18" s="4">
        <v>98185.71</v>
      </c>
      <c r="E18" s="4">
        <v>981998.06</v>
      </c>
      <c r="F18" s="4">
        <v>-883812.35</v>
      </c>
    </row>
    <row r="19" spans="1:6">
      <c r="A19" s="3">
        <v>41319</v>
      </c>
      <c r="B19" s="3" t="s">
        <v>767</v>
      </c>
      <c r="C19" s="5">
        <v>0</v>
      </c>
      <c r="D19" s="5">
        <v>1.73</v>
      </c>
      <c r="E19" s="4">
        <v>8791.3799999999992</v>
      </c>
      <c r="F19" s="4">
        <v>-8789.65</v>
      </c>
    </row>
    <row r="20" spans="1:6">
      <c r="A20" s="3">
        <v>41320</v>
      </c>
      <c r="B20" s="3" t="s">
        <v>768</v>
      </c>
      <c r="C20" s="5">
        <v>0</v>
      </c>
      <c r="D20" s="4">
        <v>65008.17</v>
      </c>
      <c r="E20" s="4">
        <v>501210.55</v>
      </c>
      <c r="F20" s="4">
        <v>-436202.38</v>
      </c>
    </row>
    <row r="21" spans="1:6">
      <c r="A21" s="3">
        <v>41321</v>
      </c>
      <c r="B21" s="3" t="s">
        <v>769</v>
      </c>
      <c r="C21" s="5">
        <v>0</v>
      </c>
      <c r="D21" s="4">
        <v>2586.5700000000002</v>
      </c>
      <c r="E21" s="4">
        <v>1573202.41</v>
      </c>
      <c r="F21" s="4">
        <v>-1570615.84</v>
      </c>
    </row>
    <row r="22" spans="1:6">
      <c r="A22" s="3">
        <v>41322</v>
      </c>
      <c r="B22" s="3" t="s">
        <v>770</v>
      </c>
      <c r="C22" s="5">
        <v>0</v>
      </c>
      <c r="D22" s="4">
        <v>6547536.4000000004</v>
      </c>
      <c r="E22" s="4">
        <v>52083350.210000001</v>
      </c>
      <c r="F22" s="4">
        <v>-45535813.810000002</v>
      </c>
    </row>
    <row r="23" spans="1:6">
      <c r="A23" s="3">
        <v>41323</v>
      </c>
      <c r="B23" s="3" t="s">
        <v>771</v>
      </c>
      <c r="C23" s="5">
        <v>0</v>
      </c>
      <c r="D23" s="4">
        <v>4739.1499999999996</v>
      </c>
      <c r="E23" s="4">
        <v>62932.79</v>
      </c>
      <c r="F23" s="4">
        <v>-58193.64</v>
      </c>
    </row>
    <row r="24" spans="1:6">
      <c r="A24" s="3">
        <v>41324</v>
      </c>
      <c r="B24" s="3" t="s">
        <v>772</v>
      </c>
      <c r="C24" s="5">
        <v>0</v>
      </c>
      <c r="D24" s="4">
        <v>27741.63</v>
      </c>
      <c r="E24" s="4">
        <v>3521641.15</v>
      </c>
      <c r="F24" s="4">
        <v>-3493899.52</v>
      </c>
    </row>
    <row r="25" spans="1:6">
      <c r="A25" s="3">
        <v>41325</v>
      </c>
      <c r="B25" s="3" t="s">
        <v>773</v>
      </c>
      <c r="C25" s="5">
        <v>0</v>
      </c>
      <c r="D25" s="5">
        <v>0</v>
      </c>
      <c r="E25" s="4">
        <v>10477.33</v>
      </c>
      <c r="F25" s="4">
        <v>-10477.33</v>
      </c>
    </row>
    <row r="26" spans="1:6">
      <c r="A26" s="3">
        <v>41326</v>
      </c>
      <c r="B26" s="3" t="s">
        <v>774</v>
      </c>
      <c r="C26" s="5">
        <v>0</v>
      </c>
      <c r="D26" s="5">
        <v>0</v>
      </c>
      <c r="E26" s="4">
        <v>259048.47</v>
      </c>
      <c r="F26" s="4">
        <v>-259048.47</v>
      </c>
    </row>
    <row r="27" spans="1:6">
      <c r="A27" s="3">
        <v>41327</v>
      </c>
      <c r="B27" s="3" t="s">
        <v>775</v>
      </c>
      <c r="C27" s="5">
        <v>0</v>
      </c>
      <c r="D27" s="5">
        <v>56.46</v>
      </c>
      <c r="E27" s="4">
        <v>309661.78999999998</v>
      </c>
      <c r="F27" s="4">
        <v>-309605.33</v>
      </c>
    </row>
    <row r="28" spans="1:6">
      <c r="A28" s="3">
        <v>41328</v>
      </c>
      <c r="B28" s="3" t="s">
        <v>776</v>
      </c>
      <c r="C28" s="5">
        <v>0</v>
      </c>
      <c r="D28" s="5">
        <v>146.16</v>
      </c>
      <c r="E28" s="4">
        <v>39252.71</v>
      </c>
      <c r="F28" s="4">
        <v>-39106.550000000003</v>
      </c>
    </row>
    <row r="29" spans="1:6">
      <c r="A29" s="3">
        <v>41329</v>
      </c>
      <c r="B29" s="3" t="s">
        <v>777</v>
      </c>
      <c r="C29" s="5">
        <v>0</v>
      </c>
      <c r="D29" s="5">
        <v>7.0000000000000007E-2</v>
      </c>
      <c r="E29" s="5">
        <v>351.26</v>
      </c>
      <c r="F29" s="5">
        <v>-351.19</v>
      </c>
    </row>
    <row r="30" spans="1:6">
      <c r="A30" s="3">
        <v>41330</v>
      </c>
      <c r="B30" s="3" t="s">
        <v>778</v>
      </c>
      <c r="C30" s="5">
        <v>0</v>
      </c>
      <c r="D30" s="5">
        <v>499.56</v>
      </c>
      <c r="E30" s="4">
        <v>54135.77</v>
      </c>
      <c r="F30" s="4">
        <v>-53636.21</v>
      </c>
    </row>
    <row r="31" spans="1:6">
      <c r="A31" s="3">
        <v>41331</v>
      </c>
      <c r="B31" s="3" t="s">
        <v>779</v>
      </c>
      <c r="C31" s="5">
        <v>0</v>
      </c>
      <c r="D31" s="4">
        <v>4842.43</v>
      </c>
      <c r="E31" s="4">
        <v>8586738.2400000002</v>
      </c>
      <c r="F31" s="4">
        <v>-8581895.8100000005</v>
      </c>
    </row>
    <row r="32" spans="1:6">
      <c r="A32" s="3">
        <v>41332</v>
      </c>
      <c r="B32" s="3" t="s">
        <v>780</v>
      </c>
      <c r="C32" s="5">
        <v>0</v>
      </c>
      <c r="D32" s="5">
        <v>327.63</v>
      </c>
      <c r="E32" s="4">
        <v>296038.87</v>
      </c>
      <c r="F32" s="4">
        <v>-295711.24</v>
      </c>
    </row>
    <row r="33" spans="1:6">
      <c r="A33" s="3">
        <v>41411</v>
      </c>
      <c r="B33" s="3" t="s">
        <v>781</v>
      </c>
      <c r="C33" s="5">
        <v>0</v>
      </c>
      <c r="D33" s="4">
        <v>1270020.04</v>
      </c>
      <c r="E33" s="4">
        <v>215418232.28999999</v>
      </c>
      <c r="F33" s="4">
        <v>-214148212.25</v>
      </c>
    </row>
    <row r="34" spans="1:6">
      <c r="A34" s="3">
        <v>41412</v>
      </c>
      <c r="B34" s="3" t="s">
        <v>782</v>
      </c>
      <c r="C34" s="5">
        <v>0</v>
      </c>
      <c r="D34" s="4">
        <v>8188.06</v>
      </c>
      <c r="E34" s="4">
        <v>4041536.57</v>
      </c>
      <c r="F34" s="4">
        <v>-4033348.51</v>
      </c>
    </row>
    <row r="35" spans="1:6" ht="30">
      <c r="A35" s="3">
        <v>41515</v>
      </c>
      <c r="B35" s="3" t="s">
        <v>783</v>
      </c>
      <c r="C35" s="5">
        <v>0</v>
      </c>
      <c r="D35" s="5">
        <v>0</v>
      </c>
      <c r="E35" s="4">
        <v>84450</v>
      </c>
      <c r="F35" s="4">
        <v>-84450</v>
      </c>
    </row>
    <row r="36" spans="1:6">
      <c r="A36" s="3">
        <v>41516</v>
      </c>
      <c r="B36" s="3" t="s">
        <v>784</v>
      </c>
      <c r="C36" s="5">
        <v>0</v>
      </c>
      <c r="D36" s="4">
        <v>14412.78</v>
      </c>
      <c r="E36" s="4">
        <v>9807618.7200000007</v>
      </c>
      <c r="F36" s="4">
        <v>-9793205.9399999995</v>
      </c>
    </row>
    <row r="37" spans="1:6">
      <c r="A37" s="3">
        <v>41517</v>
      </c>
      <c r="B37" s="3" t="s">
        <v>785</v>
      </c>
      <c r="C37" s="5">
        <v>0</v>
      </c>
      <c r="D37" s="4">
        <v>5269.22</v>
      </c>
      <c r="E37" s="4">
        <v>1964367.52</v>
      </c>
      <c r="F37" s="4">
        <v>-1959098.3</v>
      </c>
    </row>
    <row r="38" spans="1:6" ht="30">
      <c r="A38" s="3">
        <v>41518</v>
      </c>
      <c r="B38" s="3" t="s">
        <v>786</v>
      </c>
      <c r="C38" s="5">
        <v>0</v>
      </c>
      <c r="D38" s="4">
        <v>1866.13</v>
      </c>
      <c r="E38" s="4">
        <v>913787.11</v>
      </c>
      <c r="F38" s="4">
        <v>-911920.98</v>
      </c>
    </row>
    <row r="39" spans="1:6">
      <c r="A39" s="3">
        <v>42111</v>
      </c>
      <c r="B39" s="3" t="s">
        <v>787</v>
      </c>
      <c r="C39" s="5">
        <v>0</v>
      </c>
      <c r="D39" s="5">
        <v>0</v>
      </c>
      <c r="E39" s="4">
        <v>103289.25</v>
      </c>
      <c r="F39" s="4">
        <v>-103289.25</v>
      </c>
    </row>
    <row r="40" spans="1:6">
      <c r="A40" s="3">
        <v>42211</v>
      </c>
      <c r="B40" s="3" t="s">
        <v>788</v>
      </c>
      <c r="C40" s="5">
        <v>0</v>
      </c>
      <c r="D40" s="4">
        <v>2788.17</v>
      </c>
      <c r="E40" s="4">
        <v>719761.81</v>
      </c>
      <c r="F40" s="4">
        <v>-716973.64</v>
      </c>
    </row>
    <row r="41" spans="1:6">
      <c r="A41" s="3">
        <v>42311</v>
      </c>
      <c r="B41" s="3" t="s">
        <v>789</v>
      </c>
      <c r="C41" s="5">
        <v>0</v>
      </c>
      <c r="D41" s="4">
        <v>4613.1499999999996</v>
      </c>
      <c r="E41" s="4">
        <v>13226857.390000001</v>
      </c>
      <c r="F41" s="4">
        <v>-13222244.24</v>
      </c>
    </row>
    <row r="42" spans="1:6">
      <c r="A42" s="3">
        <v>42312</v>
      </c>
      <c r="B42" s="3" t="s">
        <v>790</v>
      </c>
      <c r="C42" s="5">
        <v>0</v>
      </c>
      <c r="D42" s="4">
        <v>354367.77</v>
      </c>
      <c r="E42" s="4">
        <v>35088106.710000001</v>
      </c>
      <c r="F42" s="4">
        <v>-34733738.939999998</v>
      </c>
    </row>
    <row r="43" spans="1:6">
      <c r="A43" s="3">
        <v>42313</v>
      </c>
      <c r="B43" s="3" t="s">
        <v>791</v>
      </c>
      <c r="C43" s="5">
        <v>0</v>
      </c>
      <c r="D43" s="4">
        <v>3554.46</v>
      </c>
      <c r="E43" s="4">
        <v>1307245.45</v>
      </c>
      <c r="F43" s="4">
        <v>-1303690.99</v>
      </c>
    </row>
    <row r="44" spans="1:6">
      <c r="A44" s="3">
        <v>42314</v>
      </c>
      <c r="B44" s="3" t="s">
        <v>792</v>
      </c>
      <c r="C44" s="5">
        <v>0</v>
      </c>
      <c r="D44" s="5">
        <v>0</v>
      </c>
      <c r="E44" s="4">
        <v>1360152.59</v>
      </c>
      <c r="F44" s="4">
        <v>-1360152.59</v>
      </c>
    </row>
    <row r="45" spans="1:6">
      <c r="A45" s="3">
        <v>42317</v>
      </c>
      <c r="B45" s="3" t="s">
        <v>793</v>
      </c>
      <c r="C45" s="5">
        <v>0</v>
      </c>
      <c r="D45" s="5">
        <v>153.77000000000001</v>
      </c>
      <c r="E45" s="4">
        <v>325566.92</v>
      </c>
      <c r="F45" s="4">
        <v>-325413.15000000002</v>
      </c>
    </row>
    <row r="46" spans="1:6">
      <c r="A46" s="3">
        <v>42318</v>
      </c>
      <c r="B46" s="3" t="s">
        <v>794</v>
      </c>
      <c r="C46" s="5">
        <v>0</v>
      </c>
      <c r="D46" s="4">
        <v>2800.69</v>
      </c>
      <c r="E46" s="4">
        <v>245575.64</v>
      </c>
      <c r="F46" s="4">
        <v>-242774.95</v>
      </c>
    </row>
    <row r="47" spans="1:6">
      <c r="A47" s="3">
        <v>42319</v>
      </c>
      <c r="B47" s="3" t="s">
        <v>795</v>
      </c>
      <c r="C47" s="5">
        <v>0</v>
      </c>
      <c r="D47" s="4">
        <v>27058.23</v>
      </c>
      <c r="E47" s="4">
        <v>860268.03</v>
      </c>
      <c r="F47" s="4">
        <v>-833209.8</v>
      </c>
    </row>
    <row r="48" spans="1:6" ht="30">
      <c r="A48" s="3">
        <v>42320</v>
      </c>
      <c r="B48" s="3" t="s">
        <v>796</v>
      </c>
      <c r="C48" s="5">
        <v>0</v>
      </c>
      <c r="D48" s="5">
        <v>362.35</v>
      </c>
      <c r="E48" s="4">
        <v>583373.01</v>
      </c>
      <c r="F48" s="4">
        <v>-583010.66</v>
      </c>
    </row>
    <row r="49" spans="1:6">
      <c r="A49" s="3">
        <v>42321</v>
      </c>
      <c r="B49" s="3" t="s">
        <v>797</v>
      </c>
      <c r="C49" s="5">
        <v>0</v>
      </c>
      <c r="D49" s="4">
        <v>1372.13</v>
      </c>
      <c r="E49" s="4">
        <v>386955.74</v>
      </c>
      <c r="F49" s="4">
        <v>-385583.61</v>
      </c>
    </row>
    <row r="50" spans="1:6">
      <c r="A50" s="3">
        <v>42322</v>
      </c>
      <c r="B50" s="3" t="s">
        <v>798</v>
      </c>
      <c r="C50" s="5">
        <v>0</v>
      </c>
      <c r="D50" s="5">
        <v>0</v>
      </c>
      <c r="E50" s="4">
        <v>6217.11</v>
      </c>
      <c r="F50" s="4">
        <v>-6217.11</v>
      </c>
    </row>
    <row r="51" spans="1:6">
      <c r="A51" s="3">
        <v>42323</v>
      </c>
      <c r="B51" s="3" t="s">
        <v>799</v>
      </c>
      <c r="C51" s="5">
        <v>0</v>
      </c>
      <c r="D51" s="4">
        <v>45996.93</v>
      </c>
      <c r="E51" s="4">
        <v>3141401.83</v>
      </c>
      <c r="F51" s="4">
        <v>-3095404.9</v>
      </c>
    </row>
    <row r="52" spans="1:6" ht="30">
      <c r="A52" s="3">
        <v>42324</v>
      </c>
      <c r="B52" s="3" t="s">
        <v>800</v>
      </c>
      <c r="C52" s="5">
        <v>0</v>
      </c>
      <c r="D52" s="5">
        <v>616</v>
      </c>
      <c r="E52" s="4">
        <v>2447410.75</v>
      </c>
      <c r="F52" s="4">
        <v>-2446794.75</v>
      </c>
    </row>
    <row r="53" spans="1:6" ht="30">
      <c r="A53" s="3">
        <v>42325</v>
      </c>
      <c r="B53" s="3" t="s">
        <v>801</v>
      </c>
      <c r="C53" s="5">
        <v>0</v>
      </c>
      <c r="D53" s="4">
        <v>21951.1</v>
      </c>
      <c r="E53" s="4">
        <v>2698443.69</v>
      </c>
      <c r="F53" s="4">
        <v>-2676492.59</v>
      </c>
    </row>
    <row r="54" spans="1:6">
      <c r="A54" s="3">
        <v>42411</v>
      </c>
      <c r="B54" s="3" t="s">
        <v>802</v>
      </c>
      <c r="C54" s="5">
        <v>0</v>
      </c>
      <c r="D54" s="5">
        <v>241.8</v>
      </c>
      <c r="E54" s="4">
        <v>2195380.73</v>
      </c>
      <c r="F54" s="4">
        <v>-2195138.9300000002</v>
      </c>
    </row>
    <row r="55" spans="1:6">
      <c r="A55" s="3">
        <v>42412</v>
      </c>
      <c r="B55" s="3" t="s">
        <v>803</v>
      </c>
      <c r="C55" s="5">
        <v>0</v>
      </c>
      <c r="D55" s="4">
        <v>5030.5</v>
      </c>
      <c r="E55" s="4">
        <v>514666.43</v>
      </c>
      <c r="F55" s="4">
        <v>-509635.93</v>
      </c>
    </row>
    <row r="56" spans="1:6">
      <c r="A56" s="3">
        <v>42413</v>
      </c>
      <c r="B56" s="3" t="s">
        <v>804</v>
      </c>
      <c r="C56" s="5">
        <v>0</v>
      </c>
      <c r="D56" s="4">
        <v>29655.55</v>
      </c>
      <c r="E56" s="4">
        <v>108189.44</v>
      </c>
      <c r="F56" s="4">
        <v>-78533.89</v>
      </c>
    </row>
    <row r="57" spans="1:6">
      <c r="A57" s="3">
        <v>42611</v>
      </c>
      <c r="B57" s="3" t="s">
        <v>805</v>
      </c>
      <c r="C57" s="5">
        <v>0</v>
      </c>
      <c r="D57" s="5">
        <v>0</v>
      </c>
      <c r="E57" s="4">
        <v>471496.58</v>
      </c>
      <c r="F57" s="4">
        <v>-471496.58</v>
      </c>
    </row>
    <row r="58" spans="1:6">
      <c r="A58" s="3">
        <v>42711</v>
      </c>
      <c r="B58" s="3" t="s">
        <v>806</v>
      </c>
      <c r="C58" s="5">
        <v>0</v>
      </c>
      <c r="D58" s="5">
        <v>483.6</v>
      </c>
      <c r="E58" s="4">
        <v>62772.800000000003</v>
      </c>
      <c r="F58" s="4">
        <v>-62289.2</v>
      </c>
    </row>
    <row r="59" spans="1:6">
      <c r="A59" s="3">
        <v>42811</v>
      </c>
      <c r="B59" s="3" t="s">
        <v>807</v>
      </c>
      <c r="C59" s="5">
        <v>0</v>
      </c>
      <c r="D59" s="5">
        <v>0</v>
      </c>
      <c r="E59" s="4">
        <v>5075988.59</v>
      </c>
      <c r="F59" s="4">
        <v>-5075988.59</v>
      </c>
    </row>
    <row r="60" spans="1:6">
      <c r="A60" s="3">
        <v>42816</v>
      </c>
      <c r="B60" s="3" t="s">
        <v>808</v>
      </c>
      <c r="C60" s="5">
        <v>0</v>
      </c>
      <c r="D60" s="5">
        <v>0</v>
      </c>
      <c r="E60" s="4">
        <v>151076.04999999999</v>
      </c>
      <c r="F60" s="4">
        <v>-151076.04999999999</v>
      </c>
    </row>
    <row r="61" spans="1:6">
      <c r="A61" s="3">
        <v>42911</v>
      </c>
      <c r="B61" s="3" t="s">
        <v>809</v>
      </c>
      <c r="C61" s="5">
        <v>0</v>
      </c>
      <c r="D61" s="4">
        <v>14246.6</v>
      </c>
      <c r="E61" s="4">
        <v>10058186.24</v>
      </c>
      <c r="F61" s="4">
        <v>-10043939.640000001</v>
      </c>
    </row>
    <row r="62" spans="1:6">
      <c r="A62" s="3">
        <v>42912</v>
      </c>
      <c r="B62" s="3" t="s">
        <v>810</v>
      </c>
      <c r="C62" s="5">
        <v>0</v>
      </c>
      <c r="D62" s="5">
        <v>0</v>
      </c>
      <c r="E62" s="4">
        <v>2133921.83</v>
      </c>
      <c r="F62" s="4">
        <v>-2133921.83</v>
      </c>
    </row>
    <row r="63" spans="1:6">
      <c r="A63" s="3">
        <v>42914</v>
      </c>
      <c r="B63" s="3" t="s">
        <v>811</v>
      </c>
      <c r="C63" s="5">
        <v>0</v>
      </c>
      <c r="D63" s="5">
        <v>0</v>
      </c>
      <c r="E63" s="4">
        <v>414179.15</v>
      </c>
      <c r="F63" s="4">
        <v>-414179.15</v>
      </c>
    </row>
    <row r="64" spans="1:6">
      <c r="A64" s="3">
        <v>42915</v>
      </c>
      <c r="B64" s="3" t="s">
        <v>812</v>
      </c>
      <c r="C64" s="5">
        <v>0</v>
      </c>
      <c r="D64" s="5">
        <v>0</v>
      </c>
      <c r="E64" s="4">
        <v>284923.3</v>
      </c>
      <c r="F64" s="4">
        <v>-284923.3</v>
      </c>
    </row>
    <row r="65" spans="1:6">
      <c r="A65" s="3">
        <v>43122</v>
      </c>
      <c r="B65" s="3" t="s">
        <v>813</v>
      </c>
      <c r="C65" s="5">
        <v>0</v>
      </c>
      <c r="D65" s="4">
        <v>8442.66</v>
      </c>
      <c r="E65" s="4">
        <v>3912159.59</v>
      </c>
      <c r="F65" s="4">
        <v>-3903716.93</v>
      </c>
    </row>
    <row r="66" spans="1:6">
      <c r="A66" s="3">
        <v>43211</v>
      </c>
      <c r="B66" s="3" t="s">
        <v>814</v>
      </c>
      <c r="C66" s="5">
        <v>0</v>
      </c>
      <c r="D66" s="4">
        <v>16150.97</v>
      </c>
      <c r="E66" s="4">
        <v>4773745.03</v>
      </c>
      <c r="F66" s="4">
        <v>-4757594.0599999996</v>
      </c>
    </row>
    <row r="67" spans="1:6">
      <c r="A67" s="3">
        <v>43212</v>
      </c>
      <c r="B67" s="3" t="s">
        <v>815</v>
      </c>
      <c r="C67" s="5">
        <v>0</v>
      </c>
      <c r="D67" s="5">
        <v>0</v>
      </c>
      <c r="E67" s="4">
        <v>18763</v>
      </c>
      <c r="F67" s="4">
        <v>-18763</v>
      </c>
    </row>
    <row r="68" spans="1:6">
      <c r="A68" s="3">
        <v>43213</v>
      </c>
      <c r="B68" s="3" t="s">
        <v>816</v>
      </c>
      <c r="C68" s="5">
        <v>0</v>
      </c>
      <c r="D68" s="4">
        <v>39398.629999999997</v>
      </c>
      <c r="E68" s="4">
        <v>17690632.050000001</v>
      </c>
      <c r="F68" s="4">
        <v>-17651233.420000002</v>
      </c>
    </row>
    <row r="69" spans="1:6">
      <c r="A69" s="3">
        <v>43311</v>
      </c>
      <c r="B69" s="3" t="s">
        <v>817</v>
      </c>
      <c r="C69" s="5">
        <v>0</v>
      </c>
      <c r="D69" s="5">
        <v>0</v>
      </c>
      <c r="E69" s="4">
        <v>1385472.72</v>
      </c>
      <c r="F69" s="4">
        <v>-1385472.72</v>
      </c>
    </row>
    <row r="70" spans="1:6">
      <c r="A70" s="3">
        <v>43312</v>
      </c>
      <c r="B70" s="3" t="s">
        <v>818</v>
      </c>
      <c r="C70" s="5">
        <v>0</v>
      </c>
      <c r="D70" s="5">
        <v>0</v>
      </c>
      <c r="E70" s="4">
        <v>135184</v>
      </c>
      <c r="F70" s="4">
        <v>-135184</v>
      </c>
    </row>
    <row r="71" spans="1:6">
      <c r="A71" s="3">
        <v>43314</v>
      </c>
      <c r="B71" s="3" t="s">
        <v>819</v>
      </c>
      <c r="C71" s="5">
        <v>0</v>
      </c>
      <c r="D71" s="5">
        <v>0</v>
      </c>
      <c r="E71" s="4">
        <v>1103404.92</v>
      </c>
      <c r="F71" s="4">
        <v>-1103404.92</v>
      </c>
    </row>
    <row r="72" spans="1:6">
      <c r="A72" s="3">
        <v>43315</v>
      </c>
      <c r="B72" s="3" t="s">
        <v>820</v>
      </c>
      <c r="C72" s="5">
        <v>0</v>
      </c>
      <c r="D72" s="5">
        <v>0</v>
      </c>
      <c r="E72" s="4">
        <v>24821.919999999998</v>
      </c>
      <c r="F72" s="4">
        <v>-24821.919999999998</v>
      </c>
    </row>
    <row r="73" spans="1:6" ht="30">
      <c r="A73" s="3">
        <v>43320</v>
      </c>
      <c r="B73" s="3" t="s">
        <v>821</v>
      </c>
      <c r="C73" s="5">
        <v>0</v>
      </c>
      <c r="D73" s="5">
        <v>0</v>
      </c>
      <c r="E73" s="4">
        <v>143098.78</v>
      </c>
      <c r="F73" s="4">
        <v>-143098.78</v>
      </c>
    </row>
    <row r="74" spans="1:6" ht="30">
      <c r="A74" s="3">
        <v>43321</v>
      </c>
      <c r="B74" s="3" t="s">
        <v>822</v>
      </c>
      <c r="C74" s="5">
        <v>0</v>
      </c>
      <c r="D74" s="5">
        <v>0</v>
      </c>
      <c r="E74" s="4">
        <v>110326.73</v>
      </c>
      <c r="F74" s="4">
        <v>-110326.73</v>
      </c>
    </row>
    <row r="75" spans="1:6">
      <c r="A75" s="3">
        <v>43411</v>
      </c>
      <c r="B75" s="3" t="s">
        <v>823</v>
      </c>
      <c r="C75" s="5">
        <v>0</v>
      </c>
      <c r="D75" s="5">
        <v>0</v>
      </c>
      <c r="E75" s="4">
        <v>304518.88</v>
      </c>
      <c r="F75" s="4">
        <v>-304518.88</v>
      </c>
    </row>
    <row r="76" spans="1:6">
      <c r="A76" s="3">
        <v>43412</v>
      </c>
      <c r="B76" s="3" t="s">
        <v>824</v>
      </c>
      <c r="C76" s="5">
        <v>0</v>
      </c>
      <c r="D76" s="5">
        <v>0</v>
      </c>
      <c r="E76" s="4">
        <v>4206459.16</v>
      </c>
      <c r="F76" s="4">
        <v>-4206459.16</v>
      </c>
    </row>
    <row r="77" spans="1:6">
      <c r="A77" s="3">
        <v>43413</v>
      </c>
      <c r="B77" s="3" t="s">
        <v>825</v>
      </c>
      <c r="C77" s="5">
        <v>0</v>
      </c>
      <c r="D77" s="4">
        <v>16120</v>
      </c>
      <c r="E77" s="4">
        <v>367040.5</v>
      </c>
      <c r="F77" s="4">
        <v>-350920.5</v>
      </c>
    </row>
    <row r="78" spans="1:6">
      <c r="A78" s="3">
        <v>43415</v>
      </c>
      <c r="B78" s="3" t="s">
        <v>826</v>
      </c>
      <c r="C78" s="5">
        <v>0</v>
      </c>
      <c r="D78" s="5">
        <v>0</v>
      </c>
      <c r="E78" s="4">
        <v>1312086.42</v>
      </c>
      <c r="F78" s="4">
        <v>-1312086.42</v>
      </c>
    </row>
    <row r="79" spans="1:6">
      <c r="A79" s="3">
        <v>43417</v>
      </c>
      <c r="B79" s="3" t="s">
        <v>827</v>
      </c>
      <c r="C79" s="5">
        <v>0</v>
      </c>
      <c r="D79" s="4">
        <v>1819.88</v>
      </c>
      <c r="E79" s="4">
        <v>3353131.24</v>
      </c>
      <c r="F79" s="4">
        <v>-3351311.36</v>
      </c>
    </row>
    <row r="80" spans="1:6">
      <c r="A80" s="3">
        <v>43419</v>
      </c>
      <c r="B80" s="3" t="s">
        <v>828</v>
      </c>
      <c r="C80" s="5">
        <v>0</v>
      </c>
      <c r="D80" s="5">
        <v>0</v>
      </c>
      <c r="E80" s="4">
        <v>502177.95</v>
      </c>
      <c r="F80" s="4">
        <v>-502177.95</v>
      </c>
    </row>
    <row r="81" spans="1:6">
      <c r="A81" s="3">
        <v>43420</v>
      </c>
      <c r="B81" s="3" t="s">
        <v>829</v>
      </c>
      <c r="C81" s="5">
        <v>0</v>
      </c>
      <c r="D81" s="5">
        <v>0</v>
      </c>
      <c r="E81" s="4">
        <v>95652.1</v>
      </c>
      <c r="F81" s="4">
        <v>-95652.1</v>
      </c>
    </row>
    <row r="82" spans="1:6">
      <c r="A82" s="3">
        <v>43421</v>
      </c>
      <c r="B82" s="3" t="s">
        <v>830</v>
      </c>
      <c r="C82" s="5">
        <v>0</v>
      </c>
      <c r="D82" s="4">
        <v>2534.6999999999998</v>
      </c>
      <c r="E82" s="4">
        <v>1088435.8899999999</v>
      </c>
      <c r="F82" s="4">
        <v>-1085901.19</v>
      </c>
    </row>
    <row r="83" spans="1:6" ht="30">
      <c r="A83" s="3">
        <v>43424</v>
      </c>
      <c r="B83" s="3" t="s">
        <v>831</v>
      </c>
      <c r="C83" s="5">
        <v>0</v>
      </c>
      <c r="D83" s="5">
        <v>0</v>
      </c>
      <c r="E83" s="4">
        <v>71621.5</v>
      </c>
      <c r="F83" s="4">
        <v>-71621.5</v>
      </c>
    </row>
    <row r="84" spans="1:6">
      <c r="A84" s="3">
        <v>43425</v>
      </c>
      <c r="B84" s="3" t="s">
        <v>832</v>
      </c>
      <c r="C84" s="5">
        <v>0</v>
      </c>
      <c r="D84" s="5">
        <v>0</v>
      </c>
      <c r="E84" s="4">
        <v>42058.7</v>
      </c>
      <c r="F84" s="4">
        <v>-42058.7</v>
      </c>
    </row>
    <row r="85" spans="1:6">
      <c r="A85" s="3">
        <v>43426</v>
      </c>
      <c r="B85" s="3" t="s">
        <v>833</v>
      </c>
      <c r="C85" s="5">
        <v>0</v>
      </c>
      <c r="D85" s="5">
        <v>0</v>
      </c>
      <c r="E85" s="4">
        <v>15858.2</v>
      </c>
      <c r="F85" s="4">
        <v>-15858.2</v>
      </c>
    </row>
    <row r="86" spans="1:6">
      <c r="A86" s="3">
        <v>43511</v>
      </c>
      <c r="B86" s="3" t="s">
        <v>834</v>
      </c>
      <c r="C86" s="5">
        <v>0</v>
      </c>
      <c r="D86" s="5">
        <v>0</v>
      </c>
      <c r="E86" s="4">
        <v>18848.16</v>
      </c>
      <c r="F86" s="4">
        <v>-18848.16</v>
      </c>
    </row>
    <row r="87" spans="1:6">
      <c r="A87" s="3">
        <v>43512</v>
      </c>
      <c r="B87" s="3" t="s">
        <v>835</v>
      </c>
      <c r="C87" s="5">
        <v>0</v>
      </c>
      <c r="D87" s="5">
        <v>0</v>
      </c>
      <c r="E87" s="4">
        <v>762266.72</v>
      </c>
      <c r="F87" s="4">
        <v>-762266.72</v>
      </c>
    </row>
    <row r="88" spans="1:6">
      <c r="A88" s="3">
        <v>43616</v>
      </c>
      <c r="B88" s="3" t="s">
        <v>836</v>
      </c>
      <c r="C88" s="5">
        <v>0</v>
      </c>
      <c r="D88" s="5">
        <v>0</v>
      </c>
      <c r="E88" s="4">
        <v>92743.64</v>
      </c>
      <c r="F88" s="4">
        <v>-92743.64</v>
      </c>
    </row>
    <row r="89" spans="1:6" ht="30">
      <c r="A89" s="3">
        <v>43619</v>
      </c>
      <c r="B89" s="3" t="s">
        <v>837</v>
      </c>
      <c r="C89" s="5">
        <v>0</v>
      </c>
      <c r="D89" s="5">
        <v>0</v>
      </c>
      <c r="E89" s="4">
        <v>51178.84</v>
      </c>
      <c r="F89" s="4">
        <v>-51178.84</v>
      </c>
    </row>
    <row r="90" spans="1:6" ht="30">
      <c r="A90" s="3">
        <v>43621</v>
      </c>
      <c r="B90" s="3" t="s">
        <v>838</v>
      </c>
      <c r="C90" s="5">
        <v>0</v>
      </c>
      <c r="D90" s="5">
        <v>0</v>
      </c>
      <c r="E90" s="4">
        <v>9283695.2200000007</v>
      </c>
      <c r="F90" s="4">
        <v>-9283695.2200000007</v>
      </c>
    </row>
    <row r="91" spans="1:6" ht="30">
      <c r="A91" s="3">
        <v>43622</v>
      </c>
      <c r="B91" s="3" t="s">
        <v>839</v>
      </c>
      <c r="C91" s="5">
        <v>0</v>
      </c>
      <c r="D91" s="5">
        <v>0</v>
      </c>
      <c r="E91" s="4">
        <v>262675.51</v>
      </c>
      <c r="F91" s="4">
        <v>-262675.51</v>
      </c>
    </row>
    <row r="92" spans="1:6">
      <c r="A92" s="3">
        <v>43712</v>
      </c>
      <c r="B92" s="3" t="s">
        <v>840</v>
      </c>
      <c r="C92" s="5">
        <v>0</v>
      </c>
      <c r="D92" s="5">
        <v>0</v>
      </c>
      <c r="E92" s="4">
        <v>65500</v>
      </c>
      <c r="F92" s="4">
        <v>-65500</v>
      </c>
    </row>
    <row r="93" spans="1:6">
      <c r="A93" s="3">
        <v>43811</v>
      </c>
      <c r="B93" s="3" t="s">
        <v>841</v>
      </c>
      <c r="C93" s="5">
        <v>0</v>
      </c>
      <c r="D93" s="4">
        <v>1134922.05</v>
      </c>
      <c r="E93" s="4">
        <v>200499980.09</v>
      </c>
      <c r="F93" s="4">
        <v>-199365058.03999999</v>
      </c>
    </row>
    <row r="94" spans="1:6">
      <c r="A94" s="3">
        <v>43812</v>
      </c>
      <c r="B94" s="3" t="s">
        <v>842</v>
      </c>
      <c r="C94" s="5">
        <v>0</v>
      </c>
      <c r="D94" s="4">
        <v>16083.72</v>
      </c>
      <c r="E94" s="4">
        <v>9096112.3300000001</v>
      </c>
      <c r="F94" s="4">
        <v>-9080028.6099999994</v>
      </c>
    </row>
    <row r="95" spans="1:6">
      <c r="A95" s="3">
        <v>43813</v>
      </c>
      <c r="B95" s="3" t="s">
        <v>843</v>
      </c>
      <c r="C95" s="5">
        <v>0</v>
      </c>
      <c r="D95" s="4">
        <v>6942.48</v>
      </c>
      <c r="E95" s="4">
        <v>965814.66</v>
      </c>
      <c r="F95" s="4">
        <v>-958872.18</v>
      </c>
    </row>
    <row r="96" spans="1:6">
      <c r="A96" s="3">
        <v>43915</v>
      </c>
      <c r="B96" s="3" t="s">
        <v>844</v>
      </c>
      <c r="C96" s="5">
        <v>0</v>
      </c>
      <c r="D96" s="5">
        <v>0</v>
      </c>
      <c r="E96" s="4">
        <v>9550519.0299999993</v>
      </c>
      <c r="F96" s="4">
        <v>-9550519.0299999993</v>
      </c>
    </row>
    <row r="97" spans="1:6">
      <c r="A97" s="3">
        <v>44111</v>
      </c>
      <c r="B97" s="3" t="s">
        <v>845</v>
      </c>
      <c r="C97" s="5">
        <v>0</v>
      </c>
      <c r="D97" s="5">
        <v>0</v>
      </c>
      <c r="E97" s="4">
        <v>465437.4</v>
      </c>
      <c r="F97" s="4">
        <v>-465437.4</v>
      </c>
    </row>
    <row r="98" spans="1:6">
      <c r="A98" s="3">
        <v>44112</v>
      </c>
      <c r="B98" s="3" t="s">
        <v>846</v>
      </c>
      <c r="C98" s="5">
        <v>0</v>
      </c>
      <c r="D98" s="5">
        <v>0</v>
      </c>
      <c r="E98" s="4">
        <v>428846.79</v>
      </c>
      <c r="F98" s="4">
        <v>-428846.79</v>
      </c>
    </row>
    <row r="99" spans="1:6" ht="30">
      <c r="A99" s="3">
        <v>44113</v>
      </c>
      <c r="B99" s="3" t="s">
        <v>847</v>
      </c>
      <c r="C99" s="5">
        <v>0</v>
      </c>
      <c r="D99" s="4">
        <v>4224.5</v>
      </c>
      <c r="E99" s="4">
        <v>1888968.35</v>
      </c>
      <c r="F99" s="4">
        <v>-1884743.85</v>
      </c>
    </row>
    <row r="100" spans="1:6">
      <c r="A100" s="3">
        <v>44114</v>
      </c>
      <c r="B100" s="3" t="s">
        <v>848</v>
      </c>
      <c r="C100" s="5">
        <v>0</v>
      </c>
      <c r="D100" s="5">
        <v>0</v>
      </c>
      <c r="E100" s="4">
        <v>1757351.92</v>
      </c>
      <c r="F100" s="4">
        <v>-1757351.92</v>
      </c>
    </row>
    <row r="101" spans="1:6" ht="30">
      <c r="A101" s="3">
        <v>44115</v>
      </c>
      <c r="B101" s="3" t="s">
        <v>849</v>
      </c>
      <c r="C101" s="5">
        <v>0</v>
      </c>
      <c r="D101" s="5">
        <v>0</v>
      </c>
      <c r="E101" s="4">
        <v>1914500</v>
      </c>
      <c r="F101" s="4">
        <v>-1914500</v>
      </c>
    </row>
    <row r="102" spans="1:6">
      <c r="A102" s="3">
        <v>44120</v>
      </c>
      <c r="B102" s="3" t="s">
        <v>850</v>
      </c>
      <c r="C102" s="5">
        <v>0</v>
      </c>
      <c r="D102" s="5">
        <v>0</v>
      </c>
      <c r="E102" s="4">
        <v>499323.55</v>
      </c>
      <c r="F102" s="4">
        <v>-499323.55</v>
      </c>
    </row>
    <row r="103" spans="1:6" ht="45">
      <c r="A103" s="3">
        <v>44121</v>
      </c>
      <c r="B103" s="3" t="s">
        <v>851</v>
      </c>
      <c r="C103" s="5">
        <v>0</v>
      </c>
      <c r="D103" s="5">
        <v>0</v>
      </c>
      <c r="E103" s="4">
        <v>19841</v>
      </c>
      <c r="F103" s="4">
        <v>-19841</v>
      </c>
    </row>
    <row r="104" spans="1:6">
      <c r="A104" s="3">
        <v>44122</v>
      </c>
      <c r="B104" s="3" t="s">
        <v>852</v>
      </c>
      <c r="C104" s="5">
        <v>0</v>
      </c>
      <c r="D104" s="5">
        <v>0</v>
      </c>
      <c r="E104" s="4">
        <v>4279.78</v>
      </c>
      <c r="F104" s="4">
        <v>-4279.78</v>
      </c>
    </row>
    <row r="105" spans="1:6">
      <c r="A105" s="3">
        <v>44124</v>
      </c>
      <c r="B105" s="3" t="s">
        <v>853</v>
      </c>
      <c r="C105" s="5">
        <v>0</v>
      </c>
      <c r="D105" s="5">
        <v>0</v>
      </c>
      <c r="E105" s="4">
        <v>3371.86</v>
      </c>
      <c r="F105" s="4">
        <v>-3371.86</v>
      </c>
    </row>
    <row r="106" spans="1:6" ht="30">
      <c r="A106" s="3">
        <v>44128</v>
      </c>
      <c r="B106" s="3" t="s">
        <v>854</v>
      </c>
      <c r="C106" s="5">
        <v>0</v>
      </c>
      <c r="D106" s="5">
        <v>0</v>
      </c>
      <c r="E106" s="4">
        <v>54608.66</v>
      </c>
      <c r="F106" s="4">
        <v>-54608.66</v>
      </c>
    </row>
    <row r="107" spans="1:6">
      <c r="A107" s="3">
        <v>44212</v>
      </c>
      <c r="B107" s="3" t="s">
        <v>855</v>
      </c>
      <c r="C107" s="5">
        <v>0</v>
      </c>
      <c r="D107" s="5">
        <v>0</v>
      </c>
      <c r="E107" s="4">
        <v>287487.61</v>
      </c>
      <c r="F107" s="4">
        <v>-287487.61</v>
      </c>
    </row>
    <row r="108" spans="1:6">
      <c r="A108" s="3">
        <v>44213</v>
      </c>
      <c r="B108" s="3" t="s">
        <v>856</v>
      </c>
      <c r="C108" s="5">
        <v>0</v>
      </c>
      <c r="D108" s="5">
        <v>0</v>
      </c>
      <c r="E108" s="4">
        <v>86362.08</v>
      </c>
      <c r="F108" s="4">
        <v>-86362.08</v>
      </c>
    </row>
    <row r="109" spans="1:6">
      <c r="A109" s="3">
        <v>44215</v>
      </c>
      <c r="B109" s="3" t="s">
        <v>857</v>
      </c>
      <c r="C109" s="5">
        <v>0</v>
      </c>
      <c r="D109" s="5">
        <v>0</v>
      </c>
      <c r="E109" s="5">
        <v>100</v>
      </c>
      <c r="F109" s="5">
        <v>-100</v>
      </c>
    </row>
    <row r="110" spans="1:6">
      <c r="A110" s="3">
        <v>44217</v>
      </c>
      <c r="B110" s="3" t="s">
        <v>858</v>
      </c>
      <c r="C110" s="5">
        <v>0</v>
      </c>
      <c r="D110" s="5">
        <v>0</v>
      </c>
      <c r="E110" s="4">
        <v>1566503.62</v>
      </c>
      <c r="F110" s="4">
        <v>-1566503.62</v>
      </c>
    </row>
    <row r="111" spans="1:6">
      <c r="A111" s="3">
        <v>44218</v>
      </c>
      <c r="B111" s="3" t="s">
        <v>859</v>
      </c>
      <c r="C111" s="5">
        <v>0</v>
      </c>
      <c r="D111" s="5">
        <v>0</v>
      </c>
      <c r="E111" s="4">
        <v>25667.64</v>
      </c>
      <c r="F111" s="4">
        <v>-25667.64</v>
      </c>
    </row>
    <row r="112" spans="1:6">
      <c r="A112" s="3">
        <v>44220</v>
      </c>
      <c r="B112" s="3" t="s">
        <v>860</v>
      </c>
      <c r="C112" s="5">
        <v>0</v>
      </c>
      <c r="D112" s="5">
        <v>0</v>
      </c>
      <c r="E112" s="4">
        <v>275400.69</v>
      </c>
      <c r="F112" s="4">
        <v>-275400.69</v>
      </c>
    </row>
    <row r="113" spans="1:6">
      <c r="A113" s="3">
        <v>44223</v>
      </c>
      <c r="B113" s="3" t="s">
        <v>861</v>
      </c>
      <c r="C113" s="5">
        <v>0</v>
      </c>
      <c r="D113" s="5">
        <v>0</v>
      </c>
      <c r="E113" s="4">
        <v>482140.13</v>
      </c>
      <c r="F113" s="4">
        <v>-482140.13</v>
      </c>
    </row>
    <row r="114" spans="1:6">
      <c r="A114" s="3">
        <v>44224</v>
      </c>
      <c r="B114" s="3" t="s">
        <v>862</v>
      </c>
      <c r="C114" s="5">
        <v>0</v>
      </c>
      <c r="D114" s="5">
        <v>0</v>
      </c>
      <c r="E114" s="4">
        <v>1402947.45</v>
      </c>
      <c r="F114" s="4">
        <v>-1402947.45</v>
      </c>
    </row>
    <row r="115" spans="1:6">
      <c r="A115" s="3">
        <v>44311</v>
      </c>
      <c r="B115" s="3" t="s">
        <v>863</v>
      </c>
      <c r="C115" s="5">
        <v>0</v>
      </c>
      <c r="D115" s="4">
        <v>12507.89</v>
      </c>
      <c r="E115" s="4">
        <v>2346146.39</v>
      </c>
      <c r="F115" s="4">
        <v>-2333638.5</v>
      </c>
    </row>
    <row r="116" spans="1:6">
      <c r="A116" s="3">
        <v>44411</v>
      </c>
      <c r="B116" s="3" t="s">
        <v>864</v>
      </c>
      <c r="C116" s="5">
        <v>0</v>
      </c>
      <c r="D116" s="5">
        <v>0</v>
      </c>
      <c r="E116" s="4">
        <v>6155994.2000000002</v>
      </c>
      <c r="F116" s="4">
        <v>-6155994.2000000002</v>
      </c>
    </row>
    <row r="117" spans="1:6">
      <c r="A117" s="3">
        <v>44412</v>
      </c>
      <c r="B117" s="3" t="s">
        <v>865</v>
      </c>
      <c r="C117" s="5">
        <v>0</v>
      </c>
      <c r="D117" s="5">
        <v>0</v>
      </c>
      <c r="E117" s="4">
        <v>1515209.26</v>
      </c>
      <c r="F117" s="4">
        <v>-1515209.26</v>
      </c>
    </row>
    <row r="118" spans="1:6">
      <c r="A118" s="3">
        <v>44413</v>
      </c>
      <c r="B118" s="3" t="s">
        <v>866</v>
      </c>
      <c r="C118" s="5">
        <v>0</v>
      </c>
      <c r="D118" s="5">
        <v>0</v>
      </c>
      <c r="E118" s="4">
        <v>43368.98</v>
      </c>
      <c r="F118" s="4">
        <v>-43368.98</v>
      </c>
    </row>
    <row r="119" spans="1:6">
      <c r="A119" s="3">
        <v>44414</v>
      </c>
      <c r="B119" s="3" t="s">
        <v>867</v>
      </c>
      <c r="C119" s="5">
        <v>0</v>
      </c>
      <c r="D119" s="5">
        <v>0</v>
      </c>
      <c r="E119" s="4">
        <v>218858.85</v>
      </c>
      <c r="F119" s="4">
        <v>-218858.85</v>
      </c>
    </row>
    <row r="120" spans="1:6">
      <c r="A120" s="3">
        <v>44415</v>
      </c>
      <c r="B120" s="3" t="s">
        <v>868</v>
      </c>
      <c r="C120" s="5">
        <v>0</v>
      </c>
      <c r="D120" s="5">
        <v>0</v>
      </c>
      <c r="E120" s="4">
        <v>114402</v>
      </c>
      <c r="F120" s="4">
        <v>-114402</v>
      </c>
    </row>
    <row r="121" spans="1:6" ht="30">
      <c r="A121" s="3">
        <v>44416</v>
      </c>
      <c r="B121" s="3" t="s">
        <v>869</v>
      </c>
      <c r="C121" s="5">
        <v>0</v>
      </c>
      <c r="D121" s="5">
        <v>0</v>
      </c>
      <c r="E121" s="4">
        <v>145359.59</v>
      </c>
      <c r="F121" s="4">
        <v>-145359.59</v>
      </c>
    </row>
    <row r="122" spans="1:6">
      <c r="A122" s="3">
        <v>44511</v>
      </c>
      <c r="B122" s="3" t="s">
        <v>870</v>
      </c>
      <c r="C122" s="5">
        <v>0</v>
      </c>
      <c r="D122" s="5">
        <v>200</v>
      </c>
      <c r="E122" s="4">
        <v>207858.92</v>
      </c>
      <c r="F122" s="4">
        <v>-207658.92</v>
      </c>
    </row>
    <row r="123" spans="1:6" ht="30">
      <c r="A123" s="3">
        <v>44512</v>
      </c>
      <c r="B123" s="3" t="s">
        <v>871</v>
      </c>
      <c r="C123" s="5">
        <v>0</v>
      </c>
      <c r="D123" s="5">
        <v>0</v>
      </c>
      <c r="E123" s="4">
        <v>3410743.74</v>
      </c>
      <c r="F123" s="4">
        <v>-3410743.74</v>
      </c>
    </row>
    <row r="124" spans="1:6">
      <c r="A124" s="3">
        <v>44611</v>
      </c>
      <c r="B124" s="3" t="s">
        <v>872</v>
      </c>
      <c r="C124" s="5">
        <v>0</v>
      </c>
      <c r="D124" s="4">
        <v>3028.05</v>
      </c>
      <c r="E124" s="4">
        <v>3028.05</v>
      </c>
      <c r="F124" s="5">
        <v>0</v>
      </c>
    </row>
    <row r="125" spans="1:6">
      <c r="A125" s="3">
        <v>44612</v>
      </c>
      <c r="B125" s="3" t="s">
        <v>873</v>
      </c>
      <c r="C125" s="5">
        <v>0</v>
      </c>
      <c r="D125" s="5">
        <v>631.5</v>
      </c>
      <c r="E125" s="5">
        <v>631.5</v>
      </c>
      <c r="F125" s="5">
        <v>0</v>
      </c>
    </row>
    <row r="126" spans="1:6">
      <c r="A126" s="3">
        <v>44613</v>
      </c>
      <c r="B126" s="3" t="s">
        <v>874</v>
      </c>
      <c r="C126" s="5">
        <v>0</v>
      </c>
      <c r="D126" s="5">
        <v>0</v>
      </c>
      <c r="E126" s="5">
        <v>253.47</v>
      </c>
      <c r="F126" s="5">
        <v>-253.47</v>
      </c>
    </row>
    <row r="127" spans="1:6" ht="45">
      <c r="A127" s="3">
        <v>44615</v>
      </c>
      <c r="B127" s="3" t="s">
        <v>875</v>
      </c>
      <c r="C127" s="5">
        <v>0</v>
      </c>
      <c r="D127" s="4">
        <v>1209</v>
      </c>
      <c r="E127" s="4">
        <v>412124.62</v>
      </c>
      <c r="F127" s="4">
        <v>-410915.62</v>
      </c>
    </row>
    <row r="128" spans="1:6" ht="30">
      <c r="A128" s="3">
        <v>44616</v>
      </c>
      <c r="B128" s="3" t="s">
        <v>876</v>
      </c>
      <c r="C128" s="5">
        <v>0</v>
      </c>
      <c r="D128" s="5">
        <v>0</v>
      </c>
      <c r="E128" s="4">
        <v>56383.3</v>
      </c>
      <c r="F128" s="4">
        <v>-56383.3</v>
      </c>
    </row>
    <row r="129" spans="1:6" ht="30">
      <c r="A129" s="3">
        <v>44617</v>
      </c>
      <c r="B129" s="3" t="s">
        <v>877</v>
      </c>
      <c r="C129" s="5">
        <v>0</v>
      </c>
      <c r="D129" s="5">
        <v>0</v>
      </c>
      <c r="E129" s="4">
        <v>132776.01999999999</v>
      </c>
      <c r="F129" s="4">
        <v>-132776.01999999999</v>
      </c>
    </row>
    <row r="130" spans="1:6">
      <c r="A130" s="3">
        <v>44712</v>
      </c>
      <c r="B130" s="3" t="s">
        <v>878</v>
      </c>
      <c r="C130" s="5">
        <v>0</v>
      </c>
      <c r="D130" s="5">
        <v>0</v>
      </c>
      <c r="E130" s="4">
        <v>344009</v>
      </c>
      <c r="F130" s="4">
        <v>-344009</v>
      </c>
    </row>
    <row r="131" spans="1:6">
      <c r="A131" s="3">
        <v>44811</v>
      </c>
      <c r="B131" s="3" t="s">
        <v>879</v>
      </c>
      <c r="C131" s="5">
        <v>0</v>
      </c>
      <c r="D131" s="5">
        <v>0</v>
      </c>
      <c r="E131" s="4">
        <v>185253.9</v>
      </c>
      <c r="F131" s="4">
        <v>-185253.9</v>
      </c>
    </row>
    <row r="132" spans="1:6">
      <c r="A132" s="3">
        <v>44813</v>
      </c>
      <c r="B132" s="3" t="s">
        <v>880</v>
      </c>
      <c r="C132" s="5">
        <v>0</v>
      </c>
      <c r="D132" s="5">
        <v>0</v>
      </c>
      <c r="E132" s="4">
        <v>77888.710000000006</v>
      </c>
      <c r="F132" s="4">
        <v>-77888.710000000006</v>
      </c>
    </row>
    <row r="133" spans="1:6">
      <c r="A133" s="3">
        <v>44814</v>
      </c>
      <c r="B133" s="3" t="s">
        <v>881</v>
      </c>
      <c r="C133" s="5">
        <v>0</v>
      </c>
      <c r="D133" s="5">
        <v>0</v>
      </c>
      <c r="E133" s="4">
        <v>5808115.7400000002</v>
      </c>
      <c r="F133" s="4">
        <v>-5808115.7400000002</v>
      </c>
    </row>
    <row r="134" spans="1:6">
      <c r="A134" s="3">
        <v>44815</v>
      </c>
      <c r="B134" s="3" t="s">
        <v>882</v>
      </c>
      <c r="C134" s="5">
        <v>0</v>
      </c>
      <c r="D134" s="5">
        <v>0</v>
      </c>
      <c r="E134" s="4">
        <v>5768204.7999999998</v>
      </c>
      <c r="F134" s="4">
        <v>-5768204.7999999998</v>
      </c>
    </row>
    <row r="135" spans="1:6">
      <c r="A135" s="3">
        <v>44817</v>
      </c>
      <c r="B135" s="3" t="s">
        <v>883</v>
      </c>
      <c r="C135" s="5">
        <v>0</v>
      </c>
      <c r="D135" s="5">
        <v>0</v>
      </c>
      <c r="E135" s="4">
        <v>4308.99</v>
      </c>
      <c r="F135" s="4">
        <v>-4308.99</v>
      </c>
    </row>
    <row r="136" spans="1:6">
      <c r="A136" s="3">
        <v>44821</v>
      </c>
      <c r="B136" s="3" t="s">
        <v>884</v>
      </c>
      <c r="C136" s="5">
        <v>0</v>
      </c>
      <c r="D136" s="5">
        <v>0</v>
      </c>
      <c r="E136" s="4">
        <v>1807869</v>
      </c>
      <c r="F136" s="4">
        <v>-1807869</v>
      </c>
    </row>
    <row r="137" spans="1:6">
      <c r="A137" s="3">
        <v>44822</v>
      </c>
      <c r="B137" s="3" t="s">
        <v>885</v>
      </c>
      <c r="C137" s="5">
        <v>0</v>
      </c>
      <c r="D137" s="5">
        <v>0</v>
      </c>
      <c r="E137" s="4">
        <v>20654843</v>
      </c>
      <c r="F137" s="4">
        <v>-20654843</v>
      </c>
    </row>
    <row r="138" spans="1:6">
      <c r="A138" s="3">
        <v>44823</v>
      </c>
      <c r="B138" s="3" t="s">
        <v>886</v>
      </c>
      <c r="C138" s="5">
        <v>0</v>
      </c>
      <c r="D138" s="5">
        <v>0</v>
      </c>
      <c r="E138" s="4">
        <v>965808.48</v>
      </c>
      <c r="F138" s="4">
        <v>-965808.48</v>
      </c>
    </row>
    <row r="139" spans="1:6">
      <c r="A139" s="3">
        <v>44911</v>
      </c>
      <c r="B139" s="3" t="s">
        <v>887</v>
      </c>
      <c r="C139" s="5">
        <v>0</v>
      </c>
      <c r="D139" s="5">
        <v>0</v>
      </c>
      <c r="E139" s="4">
        <v>790857.5</v>
      </c>
      <c r="F139" s="4">
        <v>-790857.5</v>
      </c>
    </row>
    <row r="140" spans="1:6">
      <c r="A140" s="3">
        <v>44912</v>
      </c>
      <c r="B140" s="3" t="s">
        <v>888</v>
      </c>
      <c r="C140" s="5">
        <v>0</v>
      </c>
      <c r="D140" s="5">
        <v>0</v>
      </c>
      <c r="E140" s="5">
        <v>675.92</v>
      </c>
      <c r="F140" s="5">
        <v>-675.92</v>
      </c>
    </row>
    <row r="141" spans="1:6">
      <c r="A141" s="3">
        <v>44913</v>
      </c>
      <c r="B141" s="3" t="s">
        <v>889</v>
      </c>
      <c r="C141" s="5">
        <v>0</v>
      </c>
      <c r="D141" s="5">
        <v>0</v>
      </c>
      <c r="E141" s="4">
        <v>2018420.77</v>
      </c>
      <c r="F141" s="4">
        <v>-2018420.77</v>
      </c>
    </row>
    <row r="142" spans="1:6">
      <c r="A142" s="3">
        <v>44914</v>
      </c>
      <c r="B142" s="3" t="s">
        <v>890</v>
      </c>
      <c r="C142" s="5">
        <v>0</v>
      </c>
      <c r="D142" s="5">
        <v>0</v>
      </c>
      <c r="E142" s="4">
        <v>663405.98</v>
      </c>
      <c r="F142" s="4">
        <v>-663405.98</v>
      </c>
    </row>
    <row r="143" spans="1:6">
      <c r="A143" s="3">
        <v>45111</v>
      </c>
      <c r="B143" s="3" t="s">
        <v>891</v>
      </c>
      <c r="C143" s="5">
        <v>0</v>
      </c>
      <c r="D143" s="4">
        <v>124586.8</v>
      </c>
      <c r="E143" s="4">
        <v>14274340.23</v>
      </c>
      <c r="F143" s="4">
        <v>-14149753.43</v>
      </c>
    </row>
    <row r="144" spans="1:6">
      <c r="A144" s="3">
        <v>45112</v>
      </c>
      <c r="B144" s="3" t="s">
        <v>892</v>
      </c>
      <c r="C144" s="5">
        <v>0</v>
      </c>
      <c r="D144" s="5">
        <v>0</v>
      </c>
      <c r="E144" s="4">
        <v>65507.76</v>
      </c>
      <c r="F144" s="4">
        <v>-65507.76</v>
      </c>
    </row>
    <row r="145" spans="1:6">
      <c r="A145" s="3">
        <v>45131</v>
      </c>
      <c r="B145" s="3" t="s">
        <v>893</v>
      </c>
      <c r="C145" s="5">
        <v>0</v>
      </c>
      <c r="D145" s="5">
        <v>0</v>
      </c>
      <c r="E145" s="4">
        <v>927567</v>
      </c>
      <c r="F145" s="4">
        <v>-927567</v>
      </c>
    </row>
    <row r="146" spans="1:6">
      <c r="A146" s="3">
        <v>45132</v>
      </c>
      <c r="B146" s="3" t="s">
        <v>894</v>
      </c>
      <c r="C146" s="5">
        <v>0</v>
      </c>
      <c r="D146" s="5">
        <v>0</v>
      </c>
      <c r="E146" s="4">
        <v>1411490.2</v>
      </c>
      <c r="F146" s="4">
        <v>-1411490.2</v>
      </c>
    </row>
    <row r="147" spans="1:6">
      <c r="A147" s="3">
        <v>45311</v>
      </c>
      <c r="B147" s="3" t="s">
        <v>895</v>
      </c>
      <c r="C147" s="5">
        <v>0</v>
      </c>
      <c r="D147" s="4">
        <v>175254.43</v>
      </c>
      <c r="E147" s="4">
        <v>57874124.689999998</v>
      </c>
      <c r="F147" s="4">
        <v>-57698870.259999998</v>
      </c>
    </row>
    <row r="148" spans="1:6">
      <c r="A148" s="3">
        <v>45313</v>
      </c>
      <c r="B148" s="3" t="s">
        <v>896</v>
      </c>
      <c r="C148" s="5">
        <v>0</v>
      </c>
      <c r="D148" s="4">
        <v>25454.720000000001</v>
      </c>
      <c r="E148" s="4">
        <v>25454.720000000001</v>
      </c>
      <c r="F148" s="5">
        <v>0</v>
      </c>
    </row>
    <row r="149" spans="1:6">
      <c r="A149" s="3">
        <v>45314</v>
      </c>
      <c r="B149" s="3" t="s">
        <v>897</v>
      </c>
      <c r="C149" s="5">
        <v>0</v>
      </c>
      <c r="D149" s="5">
        <v>13.91</v>
      </c>
      <c r="E149" s="5">
        <v>205.36</v>
      </c>
      <c r="F149" s="5">
        <v>-191.45</v>
      </c>
    </row>
    <row r="150" spans="1:6">
      <c r="A150" s="3">
        <v>45316</v>
      </c>
      <c r="B150" s="3" t="s">
        <v>898</v>
      </c>
      <c r="C150" s="5">
        <v>0</v>
      </c>
      <c r="D150" s="5">
        <v>0</v>
      </c>
      <c r="E150" s="4">
        <v>83729.179999999993</v>
      </c>
      <c r="F150" s="4">
        <v>-83729.179999999993</v>
      </c>
    </row>
    <row r="151" spans="1:6">
      <c r="A151" s="3">
        <v>45318</v>
      </c>
      <c r="B151" s="3" t="s">
        <v>899</v>
      </c>
      <c r="C151" s="5">
        <v>0</v>
      </c>
      <c r="D151" s="5">
        <v>752.06</v>
      </c>
      <c r="E151" s="5">
        <v>752.06</v>
      </c>
      <c r="F151" s="5">
        <v>0</v>
      </c>
    </row>
    <row r="152" spans="1:6">
      <c r="A152" s="3">
        <v>45319</v>
      </c>
      <c r="B152" s="3" t="s">
        <v>900</v>
      </c>
      <c r="C152" s="5">
        <v>0</v>
      </c>
      <c r="D152" s="4">
        <v>15018.23</v>
      </c>
      <c r="E152" s="4">
        <v>15018.23</v>
      </c>
      <c r="F152" s="5">
        <v>0</v>
      </c>
    </row>
    <row r="153" spans="1:6">
      <c r="A153" s="3">
        <v>45320</v>
      </c>
      <c r="B153" s="3" t="s">
        <v>901</v>
      </c>
      <c r="C153" s="5">
        <v>0</v>
      </c>
      <c r="D153" s="4">
        <v>20410.990000000002</v>
      </c>
      <c r="E153" s="4">
        <v>20410.990000000002</v>
      </c>
      <c r="F153" s="5">
        <v>0</v>
      </c>
    </row>
    <row r="154" spans="1:6">
      <c r="A154" s="3">
        <v>45323</v>
      </c>
      <c r="B154" s="3" t="s">
        <v>902</v>
      </c>
      <c r="C154" s="5">
        <v>0</v>
      </c>
      <c r="D154" s="5">
        <v>32.28</v>
      </c>
      <c r="E154" s="5">
        <v>156.07</v>
      </c>
      <c r="F154" s="5">
        <v>-123.79</v>
      </c>
    </row>
    <row r="155" spans="1:6">
      <c r="A155" s="3">
        <v>45325</v>
      </c>
      <c r="B155" s="3" t="s">
        <v>903</v>
      </c>
      <c r="C155" s="5">
        <v>0</v>
      </c>
      <c r="D155" s="5">
        <v>531.20000000000005</v>
      </c>
      <c r="E155" s="5">
        <v>628.30999999999995</v>
      </c>
      <c r="F155" s="5">
        <v>-97.11</v>
      </c>
    </row>
    <row r="156" spans="1:6">
      <c r="A156" s="3">
        <v>45327</v>
      </c>
      <c r="B156" s="3" t="s">
        <v>904</v>
      </c>
      <c r="C156" s="5">
        <v>0</v>
      </c>
      <c r="D156" s="5">
        <v>1.99</v>
      </c>
      <c r="E156" s="5">
        <v>28.98</v>
      </c>
      <c r="F156" s="5">
        <v>-26.99</v>
      </c>
    </row>
    <row r="157" spans="1:6">
      <c r="A157" s="3">
        <v>45328</v>
      </c>
      <c r="B157" s="3" t="s">
        <v>905</v>
      </c>
      <c r="C157" s="5">
        <v>0</v>
      </c>
      <c r="D157" s="5">
        <v>0</v>
      </c>
      <c r="E157" s="4">
        <v>62691.59</v>
      </c>
      <c r="F157" s="4">
        <v>-62691.59</v>
      </c>
    </row>
    <row r="158" spans="1:6">
      <c r="A158" s="3">
        <v>45329</v>
      </c>
      <c r="B158" s="3" t="s">
        <v>906</v>
      </c>
      <c r="C158" s="5">
        <v>0</v>
      </c>
      <c r="D158" s="4">
        <v>64479.839999999997</v>
      </c>
      <c r="E158" s="4">
        <v>64479.839999999997</v>
      </c>
      <c r="F158" s="5">
        <v>0</v>
      </c>
    </row>
    <row r="159" spans="1:6">
      <c r="A159" s="3">
        <v>45330</v>
      </c>
      <c r="B159" s="3" t="s">
        <v>907</v>
      </c>
      <c r="C159" s="5">
        <v>0</v>
      </c>
      <c r="D159" s="5">
        <v>167.1</v>
      </c>
      <c r="E159" s="4">
        <v>2493.81</v>
      </c>
      <c r="F159" s="4">
        <v>-2326.71</v>
      </c>
    </row>
    <row r="160" spans="1:6">
      <c r="A160" s="3">
        <v>45331</v>
      </c>
      <c r="B160" s="3" t="s">
        <v>908</v>
      </c>
      <c r="C160" s="5">
        <v>0</v>
      </c>
      <c r="D160" s="5">
        <v>0</v>
      </c>
      <c r="E160" s="4">
        <v>160268.53</v>
      </c>
      <c r="F160" s="4">
        <v>-160268.53</v>
      </c>
    </row>
    <row r="161" spans="1:6">
      <c r="A161" s="3">
        <v>45333</v>
      </c>
      <c r="B161" s="3" t="s">
        <v>909</v>
      </c>
      <c r="C161" s="5">
        <v>0</v>
      </c>
      <c r="D161" s="4">
        <v>733386.01</v>
      </c>
      <c r="E161" s="4">
        <v>1535085.08</v>
      </c>
      <c r="F161" s="4">
        <v>-801699.07</v>
      </c>
    </row>
    <row r="162" spans="1:6">
      <c r="A162" s="3">
        <v>45336</v>
      </c>
      <c r="B162" s="3" t="s">
        <v>910</v>
      </c>
      <c r="C162" s="5">
        <v>0</v>
      </c>
      <c r="D162" s="5">
        <v>348</v>
      </c>
      <c r="E162" s="4">
        <v>12447.74</v>
      </c>
      <c r="F162" s="4">
        <v>-12099.74</v>
      </c>
    </row>
    <row r="163" spans="1:6">
      <c r="A163" s="3">
        <v>45338</v>
      </c>
      <c r="B163" s="3" t="s">
        <v>911</v>
      </c>
      <c r="C163" s="5">
        <v>0</v>
      </c>
      <c r="D163" s="5">
        <v>0</v>
      </c>
      <c r="E163" s="4">
        <v>31140.11</v>
      </c>
      <c r="F163" s="4">
        <v>-31140.11</v>
      </c>
    </row>
    <row r="164" spans="1:6">
      <c r="A164" s="3">
        <v>45353</v>
      </c>
      <c r="B164" s="3" t="s">
        <v>912</v>
      </c>
      <c r="C164" s="5">
        <v>0</v>
      </c>
      <c r="D164" s="4">
        <v>1752.27</v>
      </c>
      <c r="E164" s="4">
        <v>1752.27</v>
      </c>
      <c r="F164" s="5">
        <v>0</v>
      </c>
    </row>
    <row r="165" spans="1:6">
      <c r="A165" s="3">
        <v>45354</v>
      </c>
      <c r="B165" s="3" t="s">
        <v>913</v>
      </c>
      <c r="C165" s="5">
        <v>0</v>
      </c>
      <c r="D165" s="5">
        <v>696</v>
      </c>
      <c r="E165" s="4">
        <v>7340.37</v>
      </c>
      <c r="F165" s="4">
        <v>-6644.37</v>
      </c>
    </row>
    <row r="166" spans="1:6">
      <c r="A166" s="3">
        <v>45355</v>
      </c>
      <c r="B166" s="3" t="s">
        <v>914</v>
      </c>
      <c r="C166" s="5">
        <v>0</v>
      </c>
      <c r="D166" s="5">
        <v>0</v>
      </c>
      <c r="E166" s="4">
        <v>1429391.87</v>
      </c>
      <c r="F166" s="4">
        <v>-1429391.87</v>
      </c>
    </row>
    <row r="167" spans="1:6">
      <c r="A167" s="3">
        <v>45357</v>
      </c>
      <c r="B167" s="3" t="s">
        <v>915</v>
      </c>
      <c r="C167" s="5">
        <v>0</v>
      </c>
      <c r="D167" s="5">
        <v>0</v>
      </c>
      <c r="E167" s="4">
        <v>134995.85999999999</v>
      </c>
      <c r="F167" s="4">
        <v>-134995.85999999999</v>
      </c>
    </row>
    <row r="168" spans="1:6">
      <c r="A168" s="3">
        <v>45359</v>
      </c>
      <c r="B168" s="3" t="s">
        <v>916</v>
      </c>
      <c r="C168" s="5">
        <v>0</v>
      </c>
      <c r="D168" s="5">
        <v>0</v>
      </c>
      <c r="E168" s="4">
        <v>24183.09</v>
      </c>
      <c r="F168" s="4">
        <v>-24183.09</v>
      </c>
    </row>
    <row r="169" spans="1:6">
      <c r="A169" s="3">
        <v>45360</v>
      </c>
      <c r="B169" s="3" t="s">
        <v>917</v>
      </c>
      <c r="C169" s="5">
        <v>0</v>
      </c>
      <c r="D169" s="5">
        <v>0</v>
      </c>
      <c r="E169" s="4">
        <v>1551.19</v>
      </c>
      <c r="F169" s="4">
        <v>-1551.19</v>
      </c>
    </row>
    <row r="170" spans="1:6">
      <c r="A170" s="3">
        <v>45374</v>
      </c>
      <c r="B170" s="3" t="s">
        <v>918</v>
      </c>
      <c r="C170" s="5">
        <v>0</v>
      </c>
      <c r="D170" s="5">
        <v>52.67</v>
      </c>
      <c r="E170" s="4">
        <v>10231.719999999999</v>
      </c>
      <c r="F170" s="4">
        <v>-10179.049999999999</v>
      </c>
    </row>
    <row r="171" spans="1:6">
      <c r="A171" s="3">
        <v>45375</v>
      </c>
      <c r="B171" s="3" t="s">
        <v>919</v>
      </c>
      <c r="C171" s="5">
        <v>0</v>
      </c>
      <c r="D171" s="5">
        <v>53.98</v>
      </c>
      <c r="E171" s="5">
        <v>53.98</v>
      </c>
      <c r="F171" s="5">
        <v>0</v>
      </c>
    </row>
    <row r="172" spans="1:6" ht="30">
      <c r="A172" s="3">
        <v>45381</v>
      </c>
      <c r="B172" s="3" t="s">
        <v>920</v>
      </c>
      <c r="C172" s="5">
        <v>0</v>
      </c>
      <c r="D172" s="5">
        <v>0</v>
      </c>
      <c r="E172" s="5">
        <v>98.19</v>
      </c>
      <c r="F172" s="5">
        <v>-98.19</v>
      </c>
    </row>
    <row r="173" spans="1:6">
      <c r="A173" s="3">
        <v>45385</v>
      </c>
      <c r="B173" s="3" t="s">
        <v>921</v>
      </c>
      <c r="C173" s="5">
        <v>0</v>
      </c>
      <c r="D173" s="4">
        <v>196051</v>
      </c>
      <c r="E173" s="4">
        <v>196051</v>
      </c>
      <c r="F173" s="5">
        <v>0</v>
      </c>
    </row>
    <row r="174" spans="1:6">
      <c r="A174" s="3">
        <v>45386</v>
      </c>
      <c r="B174" s="3" t="s">
        <v>922</v>
      </c>
      <c r="C174" s="5">
        <v>0</v>
      </c>
      <c r="D174" s="4">
        <v>634188.15</v>
      </c>
      <c r="E174" s="4">
        <v>634188.15</v>
      </c>
      <c r="F174" s="5">
        <v>0</v>
      </c>
    </row>
    <row r="175" spans="1:6">
      <c r="A175" s="3">
        <v>45388</v>
      </c>
      <c r="B175" s="3" t="s">
        <v>923</v>
      </c>
      <c r="C175" s="5">
        <v>0</v>
      </c>
      <c r="D175" s="5">
        <v>49.02</v>
      </c>
      <c r="E175" s="5">
        <v>49.02</v>
      </c>
      <c r="F175" s="5">
        <v>0</v>
      </c>
    </row>
    <row r="176" spans="1:6" ht="30">
      <c r="A176" s="3">
        <v>45389</v>
      </c>
      <c r="B176" s="3" t="s">
        <v>924</v>
      </c>
      <c r="C176" s="5">
        <v>0</v>
      </c>
      <c r="D176" s="5">
        <v>0</v>
      </c>
      <c r="E176" s="4">
        <v>7902.9</v>
      </c>
      <c r="F176" s="4">
        <v>-7902.9</v>
      </c>
    </row>
    <row r="177" spans="1:6" ht="30">
      <c r="A177" s="3">
        <v>45390</v>
      </c>
      <c r="B177" s="3" t="s">
        <v>925</v>
      </c>
      <c r="C177" s="5">
        <v>0</v>
      </c>
      <c r="D177" s="5">
        <v>0</v>
      </c>
      <c r="E177" s="5">
        <v>97.63</v>
      </c>
      <c r="F177" s="5">
        <v>-97.63</v>
      </c>
    </row>
    <row r="178" spans="1:6">
      <c r="A178" s="3">
        <v>45391</v>
      </c>
      <c r="B178" s="3" t="s">
        <v>926</v>
      </c>
      <c r="C178" s="5">
        <v>0</v>
      </c>
      <c r="D178" s="5">
        <v>27.42</v>
      </c>
      <c r="E178" s="5">
        <v>27.42</v>
      </c>
      <c r="F178" s="5">
        <v>0</v>
      </c>
    </row>
    <row r="179" spans="1:6" ht="30">
      <c r="A179" s="3">
        <v>45392</v>
      </c>
      <c r="B179" s="3" t="s">
        <v>927</v>
      </c>
      <c r="C179" s="5">
        <v>0</v>
      </c>
      <c r="D179" s="5">
        <v>0</v>
      </c>
      <c r="E179" s="5">
        <v>97.57</v>
      </c>
      <c r="F179" s="5">
        <v>-97.57</v>
      </c>
    </row>
    <row r="180" spans="1:6">
      <c r="A180" s="3">
        <v>45393</v>
      </c>
      <c r="B180" s="3" t="s">
        <v>928</v>
      </c>
      <c r="C180" s="5">
        <v>0</v>
      </c>
      <c r="D180" s="4">
        <v>2794.36</v>
      </c>
      <c r="E180" s="4">
        <v>2794.36</v>
      </c>
      <c r="F180" s="5">
        <v>0</v>
      </c>
    </row>
    <row r="181" spans="1:6">
      <c r="A181" s="3">
        <v>45394</v>
      </c>
      <c r="B181" s="3" t="s">
        <v>929</v>
      </c>
      <c r="C181" s="5">
        <v>0</v>
      </c>
      <c r="D181" s="5">
        <v>0.01</v>
      </c>
      <c r="E181" s="4">
        <v>4563459.3099999996</v>
      </c>
      <c r="F181" s="4">
        <v>-4563459.3</v>
      </c>
    </row>
    <row r="182" spans="1:6">
      <c r="A182" s="3">
        <v>45395</v>
      </c>
      <c r="B182" s="3" t="s">
        <v>930</v>
      </c>
      <c r="C182" s="5">
        <v>0</v>
      </c>
      <c r="D182" s="5">
        <v>0</v>
      </c>
      <c r="E182" s="4">
        <v>5605896.2199999997</v>
      </c>
      <c r="F182" s="4">
        <v>-5605896.2199999997</v>
      </c>
    </row>
    <row r="183" spans="1:6">
      <c r="A183" s="3">
        <v>45396</v>
      </c>
      <c r="B183" s="3" t="s">
        <v>931</v>
      </c>
      <c r="C183" s="5">
        <v>0</v>
      </c>
      <c r="D183" s="5">
        <v>0</v>
      </c>
      <c r="E183" s="4">
        <v>46166.35</v>
      </c>
      <c r="F183" s="4">
        <v>-46166.35</v>
      </c>
    </row>
    <row r="184" spans="1:6">
      <c r="A184" s="3">
        <v>45397</v>
      </c>
      <c r="B184" s="3" t="s">
        <v>932</v>
      </c>
      <c r="C184" s="5">
        <v>0</v>
      </c>
      <c r="D184" s="5">
        <v>0</v>
      </c>
      <c r="E184" s="4">
        <v>138952.01999999999</v>
      </c>
      <c r="F184" s="4">
        <v>-138952.01999999999</v>
      </c>
    </row>
    <row r="185" spans="1:6">
      <c r="A185" s="3">
        <v>45423</v>
      </c>
      <c r="B185" s="3" t="s">
        <v>933</v>
      </c>
      <c r="C185" s="5">
        <v>0</v>
      </c>
      <c r="D185" s="5">
        <v>0</v>
      </c>
      <c r="E185" s="4">
        <v>349870.33</v>
      </c>
      <c r="F185" s="4">
        <v>-349870.33</v>
      </c>
    </row>
    <row r="186" spans="1:6">
      <c r="A186" s="3">
        <v>45425</v>
      </c>
      <c r="B186" s="3" t="s">
        <v>934</v>
      </c>
      <c r="C186" s="5">
        <v>0</v>
      </c>
      <c r="D186" s="5">
        <v>0</v>
      </c>
      <c r="E186" s="4">
        <v>50616</v>
      </c>
      <c r="F186" s="4">
        <v>-50616</v>
      </c>
    </row>
    <row r="187" spans="1:6">
      <c r="A187" s="3">
        <v>45431</v>
      </c>
      <c r="B187" s="3" t="s">
        <v>935</v>
      </c>
      <c r="C187" s="5">
        <v>0</v>
      </c>
      <c r="D187" s="4">
        <v>33796</v>
      </c>
      <c r="E187" s="4">
        <v>139398</v>
      </c>
      <c r="F187" s="4">
        <v>-105602</v>
      </c>
    </row>
    <row r="188" spans="1:6">
      <c r="A188" s="3">
        <v>45511</v>
      </c>
      <c r="B188" s="3" t="s">
        <v>936</v>
      </c>
      <c r="C188" s="5">
        <v>0</v>
      </c>
      <c r="D188" s="4">
        <v>3674</v>
      </c>
      <c r="E188" s="4">
        <v>39527.699999999997</v>
      </c>
      <c r="F188" s="4">
        <v>-35853.699999999997</v>
      </c>
    </row>
    <row r="189" spans="1:6">
      <c r="A189" s="3">
        <v>46111</v>
      </c>
      <c r="B189" s="3" t="s">
        <v>769</v>
      </c>
      <c r="C189" s="5">
        <v>0</v>
      </c>
      <c r="D189" s="5">
        <v>15.28</v>
      </c>
      <c r="E189" s="5">
        <v>15.28</v>
      </c>
      <c r="F189" s="5">
        <v>0</v>
      </c>
    </row>
    <row r="190" spans="1:6">
      <c r="A190" s="3">
        <v>46112</v>
      </c>
      <c r="B190" s="3" t="s">
        <v>937</v>
      </c>
      <c r="C190" s="5">
        <v>0</v>
      </c>
      <c r="D190" s="4">
        <v>642903.71</v>
      </c>
      <c r="E190" s="4">
        <v>6621787.4500000002</v>
      </c>
      <c r="F190" s="4">
        <v>-5978883.7400000002</v>
      </c>
    </row>
    <row r="191" spans="1:6">
      <c r="A191" s="3">
        <v>46114</v>
      </c>
      <c r="B191" s="3" t="s">
        <v>938</v>
      </c>
      <c r="C191" s="5">
        <v>0</v>
      </c>
      <c r="D191" s="5">
        <v>483.6</v>
      </c>
      <c r="E191" s="4">
        <v>269814.71000000002</v>
      </c>
      <c r="F191" s="4">
        <v>-269331.11</v>
      </c>
    </row>
    <row r="192" spans="1:6">
      <c r="A192" s="3">
        <v>46115</v>
      </c>
      <c r="B192" s="3" t="s">
        <v>939</v>
      </c>
      <c r="C192" s="5">
        <v>0</v>
      </c>
      <c r="D192" s="4">
        <v>5120.16</v>
      </c>
      <c r="E192" s="4">
        <v>5120.16</v>
      </c>
      <c r="F192" s="5">
        <v>0</v>
      </c>
    </row>
    <row r="193" spans="1:6">
      <c r="A193" s="3">
        <v>46118</v>
      </c>
      <c r="B193" s="3" t="s">
        <v>771</v>
      </c>
      <c r="C193" s="5">
        <v>0</v>
      </c>
      <c r="D193" s="5">
        <v>0.61</v>
      </c>
      <c r="E193" s="5">
        <v>0.61</v>
      </c>
      <c r="F193" s="5">
        <v>0</v>
      </c>
    </row>
    <row r="194" spans="1:6">
      <c r="A194" s="3">
        <v>46119</v>
      </c>
      <c r="B194" s="3" t="s">
        <v>772</v>
      </c>
      <c r="C194" s="5">
        <v>0</v>
      </c>
      <c r="D194" s="5">
        <v>381.59</v>
      </c>
      <c r="E194" s="5">
        <v>381.59</v>
      </c>
      <c r="F194" s="5">
        <v>0</v>
      </c>
    </row>
    <row r="195" spans="1:6">
      <c r="A195" s="3">
        <v>46122</v>
      </c>
      <c r="B195" s="3" t="s">
        <v>940</v>
      </c>
      <c r="C195" s="5">
        <v>0</v>
      </c>
      <c r="D195" s="4">
        <v>6661.07</v>
      </c>
      <c r="E195" s="4">
        <v>1272998.1000000001</v>
      </c>
      <c r="F195" s="4">
        <v>-1266337.03</v>
      </c>
    </row>
    <row r="196" spans="1:6">
      <c r="A196" s="3">
        <v>46211</v>
      </c>
      <c r="B196" s="3" t="s">
        <v>941</v>
      </c>
      <c r="C196" s="5">
        <v>0</v>
      </c>
      <c r="D196" s="5">
        <v>0</v>
      </c>
      <c r="E196" s="4">
        <v>156789.54</v>
      </c>
      <c r="F196" s="4">
        <v>-156789.54</v>
      </c>
    </row>
    <row r="197" spans="1:6">
      <c r="A197" s="3">
        <v>46213</v>
      </c>
      <c r="B197" s="3" t="s">
        <v>942</v>
      </c>
      <c r="C197" s="5">
        <v>0</v>
      </c>
      <c r="D197" s="5">
        <v>0</v>
      </c>
      <c r="E197" s="4">
        <v>2934.07</v>
      </c>
      <c r="F197" s="4">
        <v>-2934.07</v>
      </c>
    </row>
    <row r="198" spans="1:6">
      <c r="A198" s="3">
        <v>46214</v>
      </c>
      <c r="B198" s="3" t="s">
        <v>943</v>
      </c>
      <c r="C198" s="5">
        <v>0</v>
      </c>
      <c r="D198" s="4">
        <v>14114</v>
      </c>
      <c r="E198" s="4">
        <v>11207733</v>
      </c>
      <c r="F198" s="4">
        <v>-11193619</v>
      </c>
    </row>
    <row r="199" spans="1:6">
      <c r="A199" s="3">
        <v>46215</v>
      </c>
      <c r="B199" s="3" t="s">
        <v>944</v>
      </c>
      <c r="C199" s="5">
        <v>0</v>
      </c>
      <c r="D199" s="5">
        <v>549.20000000000005</v>
      </c>
      <c r="E199" s="4">
        <v>2533737.9</v>
      </c>
      <c r="F199" s="4">
        <v>-2533188.7000000002</v>
      </c>
    </row>
    <row r="200" spans="1:6">
      <c r="A200" s="3">
        <v>46311</v>
      </c>
      <c r="B200" s="3" t="s">
        <v>945</v>
      </c>
      <c r="C200" s="5">
        <v>0</v>
      </c>
      <c r="D200" s="4">
        <v>54278.42</v>
      </c>
      <c r="E200" s="4">
        <v>3211490.13</v>
      </c>
      <c r="F200" s="4">
        <v>-3157211.71</v>
      </c>
    </row>
    <row r="201" spans="1:6">
      <c r="A201" s="3">
        <v>46312</v>
      </c>
      <c r="B201" s="3" t="s">
        <v>946</v>
      </c>
      <c r="C201" s="5">
        <v>0</v>
      </c>
      <c r="D201" s="5">
        <v>0</v>
      </c>
      <c r="E201" s="4">
        <v>15543.82</v>
      </c>
      <c r="F201" s="4">
        <v>-15543.82</v>
      </c>
    </row>
    <row r="202" spans="1:6">
      <c r="A202" s="3">
        <v>46314</v>
      </c>
      <c r="B202" s="3" t="s">
        <v>947</v>
      </c>
      <c r="C202" s="5">
        <v>0</v>
      </c>
      <c r="D202" s="5">
        <v>0</v>
      </c>
      <c r="E202" s="4">
        <v>8010544.0499999998</v>
      </c>
      <c r="F202" s="4">
        <v>-8010544.0499999998</v>
      </c>
    </row>
    <row r="203" spans="1:6">
      <c r="A203" s="3">
        <v>46315</v>
      </c>
      <c r="B203" s="3" t="s">
        <v>948</v>
      </c>
      <c r="C203" s="5">
        <v>0</v>
      </c>
      <c r="D203" s="4">
        <v>9878468.4600000009</v>
      </c>
      <c r="E203" s="4">
        <v>108284816.88</v>
      </c>
      <c r="F203" s="4">
        <v>-98406348.420000002</v>
      </c>
    </row>
    <row r="204" spans="1:6">
      <c r="A204" s="3">
        <v>46317</v>
      </c>
      <c r="B204" s="3" t="s">
        <v>949</v>
      </c>
      <c r="C204" s="5">
        <v>0</v>
      </c>
      <c r="D204" s="5">
        <v>0</v>
      </c>
      <c r="E204" s="4">
        <v>4942444.6500000004</v>
      </c>
      <c r="F204" s="4">
        <v>-4942444.6500000004</v>
      </c>
    </row>
    <row r="205" spans="1:6">
      <c r="A205" s="3">
        <v>46318</v>
      </c>
      <c r="B205" s="3" t="s">
        <v>950</v>
      </c>
      <c r="C205" s="5">
        <v>0</v>
      </c>
      <c r="D205" s="4">
        <v>16403.64</v>
      </c>
      <c r="E205" s="4">
        <v>1011186.21</v>
      </c>
      <c r="F205" s="4">
        <v>-994782.57</v>
      </c>
    </row>
    <row r="206" spans="1:6">
      <c r="A206" s="3">
        <v>46320</v>
      </c>
      <c r="B206" s="3" t="s">
        <v>951</v>
      </c>
      <c r="C206" s="5">
        <v>0</v>
      </c>
      <c r="D206" s="5">
        <v>0</v>
      </c>
      <c r="E206" s="4">
        <v>23740.59</v>
      </c>
      <c r="F206" s="4">
        <v>-23740.59</v>
      </c>
    </row>
    <row r="207" spans="1:6">
      <c r="A207" s="3">
        <v>46321</v>
      </c>
      <c r="B207" s="3" t="s">
        <v>952</v>
      </c>
      <c r="C207" s="5">
        <v>0</v>
      </c>
      <c r="D207" s="4">
        <v>1467.37</v>
      </c>
      <c r="E207" s="4">
        <v>123772.2</v>
      </c>
      <c r="F207" s="4">
        <v>-122304.83</v>
      </c>
    </row>
    <row r="208" spans="1:6">
      <c r="A208" s="3">
        <v>46322</v>
      </c>
      <c r="B208" s="3" t="s">
        <v>953</v>
      </c>
      <c r="C208" s="5">
        <v>0</v>
      </c>
      <c r="D208" s="5">
        <v>0</v>
      </c>
      <c r="E208" s="4">
        <v>21230</v>
      </c>
      <c r="F208" s="4">
        <v>-21230</v>
      </c>
    </row>
    <row r="209" spans="1:6">
      <c r="A209" s="3">
        <v>46323</v>
      </c>
      <c r="B209" s="3" t="s">
        <v>954</v>
      </c>
      <c r="C209" s="5">
        <v>0</v>
      </c>
      <c r="D209" s="5">
        <v>0</v>
      </c>
      <c r="E209" s="4">
        <v>140335.20000000001</v>
      </c>
      <c r="F209" s="4">
        <v>-140335.20000000001</v>
      </c>
    </row>
    <row r="210" spans="1:6">
      <c r="A210" s="3">
        <v>46325</v>
      </c>
      <c r="B210" s="3" t="s">
        <v>955</v>
      </c>
      <c r="C210" s="5">
        <v>0</v>
      </c>
      <c r="D210" s="4">
        <v>6759.2</v>
      </c>
      <c r="E210" s="4">
        <v>1864811.56</v>
      </c>
      <c r="F210" s="4">
        <v>-1858052.36</v>
      </c>
    </row>
    <row r="211" spans="1:6">
      <c r="A211" s="3">
        <v>46326</v>
      </c>
      <c r="B211" s="3" t="s">
        <v>956</v>
      </c>
      <c r="C211" s="5">
        <v>0</v>
      </c>
      <c r="D211" s="5">
        <v>0</v>
      </c>
      <c r="E211" s="4">
        <v>205561.2</v>
      </c>
      <c r="F211" s="4">
        <v>-205561.2</v>
      </c>
    </row>
    <row r="212" spans="1:6">
      <c r="A212" s="3">
        <v>46412</v>
      </c>
      <c r="B212" s="3" t="s">
        <v>957</v>
      </c>
      <c r="C212" s="5">
        <v>0</v>
      </c>
      <c r="D212" s="5">
        <v>0</v>
      </c>
      <c r="E212" s="4">
        <v>728278.3</v>
      </c>
      <c r="F212" s="4">
        <v>-728278.3</v>
      </c>
    </row>
    <row r="213" spans="1:6">
      <c r="A213" s="3">
        <v>46414</v>
      </c>
      <c r="B213" s="3" t="s">
        <v>958</v>
      </c>
      <c r="C213" s="5">
        <v>0</v>
      </c>
      <c r="D213" s="5">
        <v>0</v>
      </c>
      <c r="E213" s="4">
        <v>37281.800000000003</v>
      </c>
      <c r="F213" s="4">
        <v>-37281.800000000003</v>
      </c>
    </row>
    <row r="214" spans="1:6">
      <c r="A214" s="3">
        <v>46512</v>
      </c>
      <c r="B214" s="3" t="s">
        <v>959</v>
      </c>
      <c r="C214" s="5">
        <v>0</v>
      </c>
      <c r="D214" s="5">
        <v>0</v>
      </c>
      <c r="E214" s="4">
        <v>433997.88</v>
      </c>
      <c r="F214" s="4">
        <v>-433997.88</v>
      </c>
    </row>
    <row r="215" spans="1:6">
      <c r="A215" s="3">
        <v>46912</v>
      </c>
      <c r="B215" s="3" t="s">
        <v>960</v>
      </c>
      <c r="C215" s="5">
        <v>0</v>
      </c>
      <c r="D215" s="5">
        <v>0</v>
      </c>
      <c r="E215" s="4">
        <v>36421.800000000003</v>
      </c>
      <c r="F215" s="4">
        <v>-36421.800000000003</v>
      </c>
    </row>
    <row r="216" spans="1:6">
      <c r="A216" s="3">
        <v>46914</v>
      </c>
      <c r="B216" s="3" t="s">
        <v>961</v>
      </c>
      <c r="C216" s="5">
        <v>0</v>
      </c>
      <c r="D216" s="4">
        <v>-348964.54</v>
      </c>
      <c r="E216" s="4">
        <v>3199255.22</v>
      </c>
      <c r="F216" s="4">
        <v>-3548219.76</v>
      </c>
    </row>
    <row r="217" spans="1:6">
      <c r="A217" s="3">
        <v>46915</v>
      </c>
      <c r="B217" s="3" t="s">
        <v>962</v>
      </c>
      <c r="C217" s="5">
        <v>0</v>
      </c>
      <c r="D217" s="5">
        <v>0</v>
      </c>
      <c r="E217" s="4">
        <v>1409360</v>
      </c>
      <c r="F217" s="4">
        <v>-1409360</v>
      </c>
    </row>
    <row r="218" spans="1:6">
      <c r="A218" s="3">
        <v>46916</v>
      </c>
      <c r="B218" s="3" t="s">
        <v>963</v>
      </c>
      <c r="C218" s="5">
        <v>0</v>
      </c>
      <c r="D218" s="5">
        <v>0</v>
      </c>
      <c r="E218" s="4">
        <v>299331.99</v>
      </c>
      <c r="F218" s="4">
        <v>-299331.99</v>
      </c>
    </row>
    <row r="219" spans="1:6">
      <c r="A219" s="3">
        <v>46919</v>
      </c>
      <c r="B219" s="3" t="s">
        <v>964</v>
      </c>
      <c r="C219" s="5">
        <v>0</v>
      </c>
      <c r="D219" s="4">
        <v>580750</v>
      </c>
      <c r="E219" s="4">
        <v>1161500</v>
      </c>
      <c r="F219" s="4">
        <v>-580750</v>
      </c>
    </row>
    <row r="220" spans="1:6">
      <c r="A220" s="3">
        <v>46922</v>
      </c>
      <c r="B220" s="3" t="s">
        <v>965</v>
      </c>
      <c r="C220" s="5">
        <v>0</v>
      </c>
      <c r="D220" s="5">
        <v>0</v>
      </c>
      <c r="E220" s="4">
        <v>323867.65999999997</v>
      </c>
      <c r="F220" s="4">
        <v>-323867.65999999997</v>
      </c>
    </row>
    <row r="221" spans="1:6">
      <c r="A221" s="3">
        <v>46923</v>
      </c>
      <c r="B221" s="3" t="s">
        <v>966</v>
      </c>
      <c r="C221" s="5">
        <v>0</v>
      </c>
      <c r="D221" s="5">
        <v>8.82</v>
      </c>
      <c r="E221" s="4">
        <v>-24618.36</v>
      </c>
      <c r="F221" s="4">
        <v>24627.18</v>
      </c>
    </row>
    <row r="222" spans="1:6">
      <c r="A222" s="3">
        <v>48111</v>
      </c>
      <c r="B222" s="3" t="s">
        <v>967</v>
      </c>
      <c r="C222" s="5">
        <v>0</v>
      </c>
      <c r="D222" s="5">
        <v>0</v>
      </c>
      <c r="E222" s="4">
        <v>715652511.71000004</v>
      </c>
      <c r="F222" s="4">
        <v>-715652511.71000004</v>
      </c>
    </row>
    <row r="223" spans="1:6">
      <c r="A223" s="3">
        <v>48211</v>
      </c>
      <c r="B223" s="3" t="s">
        <v>968</v>
      </c>
      <c r="C223" s="5">
        <v>0</v>
      </c>
      <c r="D223" s="5">
        <v>0</v>
      </c>
      <c r="E223" s="4">
        <v>140120268.94999999</v>
      </c>
      <c r="F223" s="4">
        <v>-140120268.94999999</v>
      </c>
    </row>
    <row r="224" spans="1:6">
      <c r="A224" s="3">
        <v>48212</v>
      </c>
      <c r="B224" s="3" t="s">
        <v>969</v>
      </c>
      <c r="C224" s="5">
        <v>0</v>
      </c>
      <c r="D224" s="5">
        <v>0</v>
      </c>
      <c r="E224" s="4">
        <v>82832138.590000004</v>
      </c>
      <c r="F224" s="4">
        <v>-82832138.590000004</v>
      </c>
    </row>
    <row r="225" spans="1:6">
      <c r="A225" s="3">
        <v>48311</v>
      </c>
      <c r="B225" s="3" t="s">
        <v>970</v>
      </c>
      <c r="C225" s="5">
        <v>0</v>
      </c>
      <c r="D225" s="5">
        <v>0</v>
      </c>
      <c r="E225" s="4">
        <v>33102.74</v>
      </c>
      <c r="F225" s="4">
        <v>-33102.74</v>
      </c>
    </row>
    <row r="226" spans="1:6">
      <c r="A226" s="3">
        <v>48411</v>
      </c>
      <c r="B226" s="3" t="s">
        <v>971</v>
      </c>
      <c r="C226" s="5">
        <v>0</v>
      </c>
      <c r="D226" s="4">
        <v>842357.04</v>
      </c>
      <c r="E226" s="4">
        <v>17288217.16</v>
      </c>
      <c r="F226" s="4">
        <v>-16445860.119999999</v>
      </c>
    </row>
    <row r="227" spans="1:6">
      <c r="A227" s="3">
        <v>48511</v>
      </c>
      <c r="B227" s="3" t="s">
        <v>972</v>
      </c>
      <c r="C227" s="5">
        <v>0</v>
      </c>
      <c r="D227" s="5">
        <v>0</v>
      </c>
      <c r="E227" s="4">
        <v>13712066.130000001</v>
      </c>
      <c r="F227" s="4">
        <v>-13712066.130000001</v>
      </c>
    </row>
    <row r="228" spans="1:6">
      <c r="A228" s="3">
        <v>48512</v>
      </c>
      <c r="B228" s="3" t="s">
        <v>973</v>
      </c>
      <c r="C228" s="5">
        <v>0</v>
      </c>
      <c r="D228" s="5">
        <v>0</v>
      </c>
      <c r="E228" s="4">
        <v>667698.64</v>
      </c>
      <c r="F228" s="4">
        <v>-667698.64</v>
      </c>
    </row>
    <row r="229" spans="1:6" ht="30">
      <c r="A229" s="3">
        <v>48611</v>
      </c>
      <c r="B229" s="3" t="s">
        <v>974</v>
      </c>
      <c r="C229" s="5">
        <v>0</v>
      </c>
      <c r="D229" s="5">
        <v>0</v>
      </c>
      <c r="E229" s="4">
        <v>186714189.62</v>
      </c>
      <c r="F229" s="4">
        <v>-186714189.62</v>
      </c>
    </row>
    <row r="230" spans="1:6">
      <c r="A230" s="3">
        <v>48711</v>
      </c>
      <c r="B230" s="3" t="s">
        <v>975</v>
      </c>
      <c r="C230" s="5">
        <v>0</v>
      </c>
      <c r="D230" s="5">
        <v>0</v>
      </c>
      <c r="E230" s="4">
        <v>152738451</v>
      </c>
      <c r="F230" s="4">
        <v>-152738451</v>
      </c>
    </row>
    <row r="231" spans="1:6">
      <c r="A231" s="3">
        <v>48911</v>
      </c>
      <c r="B231" s="3" t="s">
        <v>976</v>
      </c>
      <c r="C231" s="5">
        <v>0</v>
      </c>
      <c r="D231" s="5">
        <v>0</v>
      </c>
      <c r="E231" s="4">
        <v>29645968.27</v>
      </c>
      <c r="F231" s="4">
        <v>-29645968.27</v>
      </c>
    </row>
    <row r="232" spans="1:6">
      <c r="A232" s="3">
        <v>48912</v>
      </c>
      <c r="B232" s="3" t="s">
        <v>977</v>
      </c>
      <c r="C232" s="5">
        <v>0</v>
      </c>
      <c r="D232" s="5">
        <v>0</v>
      </c>
      <c r="E232" s="4">
        <v>13488460.9</v>
      </c>
      <c r="F232" s="4">
        <v>-13488460.9</v>
      </c>
    </row>
    <row r="233" spans="1:6">
      <c r="A233" s="3">
        <v>48921</v>
      </c>
      <c r="B233" s="3" t="s">
        <v>978</v>
      </c>
      <c r="C233" s="5">
        <v>0</v>
      </c>
      <c r="D233" s="5">
        <v>0</v>
      </c>
      <c r="E233" s="4">
        <v>39209278.780000001</v>
      </c>
      <c r="F233" s="4">
        <v>-39209278.780000001</v>
      </c>
    </row>
    <row r="234" spans="1:6">
      <c r="A234" s="3">
        <v>49111</v>
      </c>
      <c r="B234" s="3" t="s">
        <v>979</v>
      </c>
      <c r="C234" s="5">
        <v>0</v>
      </c>
      <c r="D234" s="5">
        <v>0</v>
      </c>
      <c r="E234" s="4">
        <v>188961286.24000001</v>
      </c>
      <c r="F234" s="4">
        <v>-188961286.24000001</v>
      </c>
    </row>
    <row r="235" spans="1:6">
      <c r="A235" s="3">
        <v>49211</v>
      </c>
      <c r="B235" s="3" t="s">
        <v>980</v>
      </c>
      <c r="C235" s="5">
        <v>0</v>
      </c>
      <c r="D235" s="5">
        <v>0</v>
      </c>
      <c r="E235" s="4">
        <v>662599465.12</v>
      </c>
      <c r="F235" s="4">
        <v>-662599465.12</v>
      </c>
    </row>
    <row r="236" spans="1:6" ht="30">
      <c r="A236" s="3">
        <v>49288</v>
      </c>
      <c r="B236" s="3" t="s">
        <v>981</v>
      </c>
      <c r="C236" s="5">
        <v>0</v>
      </c>
      <c r="D236" s="5">
        <v>0</v>
      </c>
      <c r="E236" s="4">
        <v>1583819</v>
      </c>
      <c r="F236" s="4">
        <v>-1583819</v>
      </c>
    </row>
    <row r="237" spans="1:6">
      <c r="A237" s="3">
        <v>49289</v>
      </c>
      <c r="B237" s="3" t="s">
        <v>982</v>
      </c>
      <c r="C237" s="5">
        <v>0</v>
      </c>
      <c r="D237" s="4">
        <v>196952.06</v>
      </c>
      <c r="E237" s="4">
        <v>7020147.71</v>
      </c>
      <c r="F237" s="4">
        <v>-6823195.6500000004</v>
      </c>
    </row>
    <row r="238" spans="1:6">
      <c r="A238" s="3">
        <v>49290</v>
      </c>
      <c r="B238" s="3" t="s">
        <v>983</v>
      </c>
      <c r="C238" s="5">
        <v>0</v>
      </c>
      <c r="D238" s="4">
        <v>5120.75</v>
      </c>
      <c r="E238" s="4">
        <v>43897254.75</v>
      </c>
      <c r="F238" s="4">
        <v>-43892134</v>
      </c>
    </row>
    <row r="239" spans="1:6">
      <c r="A239" s="3">
        <v>49312</v>
      </c>
      <c r="B239" s="3" t="s">
        <v>984</v>
      </c>
      <c r="C239" s="5">
        <v>0</v>
      </c>
      <c r="D239" s="4">
        <v>41250</v>
      </c>
      <c r="E239" s="4">
        <v>111719573</v>
      </c>
      <c r="F239" s="4">
        <v>-111678323</v>
      </c>
    </row>
    <row r="240" spans="1:6">
      <c r="A240" s="3"/>
      <c r="B240" s="3"/>
      <c r="C240" s="5"/>
      <c r="D240" s="4"/>
      <c r="E240" s="4"/>
      <c r="F240" s="33">
        <f>SUM(F2:F239)</f>
        <v>-4121598107.5700002</v>
      </c>
    </row>
    <row r="241" spans="1:6">
      <c r="A241" s="28" t="s">
        <v>1218</v>
      </c>
      <c r="B241" s="12"/>
      <c r="C241" s="14"/>
      <c r="D241" s="13"/>
      <c r="E241" s="13"/>
      <c r="F241" s="13"/>
    </row>
    <row r="242" spans="1:6">
      <c r="A242" s="3">
        <v>55111</v>
      </c>
      <c r="B242" s="3" t="s">
        <v>985</v>
      </c>
      <c r="C242" s="5">
        <v>0</v>
      </c>
      <c r="D242" s="4">
        <v>920873704.76999998</v>
      </c>
      <c r="E242" s="4">
        <v>8916428.5500000007</v>
      </c>
      <c r="F242" s="4">
        <v>911957276.22000003</v>
      </c>
    </row>
    <row r="243" spans="1:6">
      <c r="A243" s="3">
        <v>55113</v>
      </c>
      <c r="B243" s="3" t="s">
        <v>986</v>
      </c>
      <c r="C243" s="5">
        <v>0</v>
      </c>
      <c r="D243" s="4">
        <v>71238975.25</v>
      </c>
      <c r="E243" s="4">
        <v>193169.75</v>
      </c>
      <c r="F243" s="4">
        <v>71045805.5</v>
      </c>
    </row>
    <row r="244" spans="1:6">
      <c r="A244" s="3">
        <v>55211</v>
      </c>
      <c r="B244" s="3" t="s">
        <v>987</v>
      </c>
      <c r="C244" s="5">
        <v>0</v>
      </c>
      <c r="D244" s="4">
        <v>7889700</v>
      </c>
      <c r="E244" s="5">
        <v>0</v>
      </c>
      <c r="F244" s="4">
        <v>7889700</v>
      </c>
    </row>
    <row r="245" spans="1:6">
      <c r="A245" s="3">
        <v>55311</v>
      </c>
      <c r="B245" s="3" t="s">
        <v>988</v>
      </c>
      <c r="C245" s="5">
        <v>0</v>
      </c>
      <c r="D245" s="4">
        <v>37371338.969999999</v>
      </c>
      <c r="E245" s="4">
        <v>1928899.33</v>
      </c>
      <c r="F245" s="4">
        <v>35442439.640000001</v>
      </c>
    </row>
    <row r="246" spans="1:6">
      <c r="A246" s="3">
        <v>55312</v>
      </c>
      <c r="B246" s="3" t="s">
        <v>989</v>
      </c>
      <c r="C246" s="5">
        <v>0</v>
      </c>
      <c r="D246" s="4">
        <v>433182.84</v>
      </c>
      <c r="E246" s="5">
        <v>0</v>
      </c>
      <c r="F246" s="4">
        <v>433182.84</v>
      </c>
    </row>
    <row r="247" spans="1:6">
      <c r="A247" s="3">
        <v>55313</v>
      </c>
      <c r="B247" s="3" t="s">
        <v>990</v>
      </c>
      <c r="C247" s="5">
        <v>0</v>
      </c>
      <c r="D247" s="4">
        <v>1176273.95</v>
      </c>
      <c r="E247" s="5">
        <v>0</v>
      </c>
      <c r="F247" s="4">
        <v>1176273.95</v>
      </c>
    </row>
    <row r="248" spans="1:6">
      <c r="A248" s="3">
        <v>55315</v>
      </c>
      <c r="B248" s="3" t="s">
        <v>991</v>
      </c>
      <c r="C248" s="5">
        <v>0</v>
      </c>
      <c r="D248" s="4">
        <v>181380.66</v>
      </c>
      <c r="E248" s="4">
        <v>89020.66</v>
      </c>
      <c r="F248" s="4">
        <v>92360</v>
      </c>
    </row>
    <row r="249" spans="1:6">
      <c r="A249" s="3">
        <v>55316</v>
      </c>
      <c r="B249" s="3" t="s">
        <v>992</v>
      </c>
      <c r="C249" s="5">
        <v>0</v>
      </c>
      <c r="D249" s="4">
        <v>8459150.1400000006</v>
      </c>
      <c r="E249" s="5">
        <v>592.20000000000005</v>
      </c>
      <c r="F249" s="4">
        <v>8458557.9399999995</v>
      </c>
    </row>
    <row r="250" spans="1:6">
      <c r="A250" s="3">
        <v>55317</v>
      </c>
      <c r="B250" s="3" t="s">
        <v>993</v>
      </c>
      <c r="C250" s="5">
        <v>0</v>
      </c>
      <c r="D250" s="4">
        <v>580000</v>
      </c>
      <c r="E250" s="5">
        <v>0</v>
      </c>
      <c r="F250" s="4">
        <v>580000</v>
      </c>
    </row>
    <row r="251" spans="1:6">
      <c r="A251" s="3">
        <v>55353</v>
      </c>
      <c r="B251" s="3" t="s">
        <v>990</v>
      </c>
      <c r="C251" s="5">
        <v>0</v>
      </c>
      <c r="D251" s="4">
        <v>54412.66</v>
      </c>
      <c r="E251" s="5">
        <v>0</v>
      </c>
      <c r="F251" s="4">
        <v>54412.66</v>
      </c>
    </row>
    <row r="252" spans="1:6">
      <c r="A252" s="3">
        <v>55411</v>
      </c>
      <c r="B252" s="3" t="s">
        <v>994</v>
      </c>
      <c r="C252" s="5">
        <v>0</v>
      </c>
      <c r="D252" s="4">
        <v>16212527.880000001</v>
      </c>
      <c r="E252" s="4">
        <v>130177.18</v>
      </c>
      <c r="F252" s="4">
        <v>16082350.699999999</v>
      </c>
    </row>
    <row r="253" spans="1:6">
      <c r="A253" s="3">
        <v>55412</v>
      </c>
      <c r="B253" s="3" t="s">
        <v>995</v>
      </c>
      <c r="C253" s="5">
        <v>0</v>
      </c>
      <c r="D253" s="4">
        <v>12441561</v>
      </c>
      <c r="E253" s="4">
        <v>251946.61</v>
      </c>
      <c r="F253" s="4">
        <v>12189614.390000001</v>
      </c>
    </row>
    <row r="254" spans="1:6">
      <c r="A254" s="3">
        <v>55413</v>
      </c>
      <c r="B254" s="3" t="s">
        <v>996</v>
      </c>
      <c r="C254" s="5">
        <v>0</v>
      </c>
      <c r="D254" s="4">
        <v>61059521.460000001</v>
      </c>
      <c r="E254" s="4">
        <v>84660.15</v>
      </c>
      <c r="F254" s="4">
        <v>60974861.310000002</v>
      </c>
    </row>
    <row r="255" spans="1:6">
      <c r="A255" s="3">
        <v>55414</v>
      </c>
      <c r="B255" s="3" t="s">
        <v>997</v>
      </c>
      <c r="C255" s="5">
        <v>0</v>
      </c>
      <c r="D255" s="4">
        <v>41035228.409999996</v>
      </c>
      <c r="E255" s="4">
        <v>237301.29</v>
      </c>
      <c r="F255" s="4">
        <v>40797927.119999997</v>
      </c>
    </row>
    <row r="256" spans="1:6">
      <c r="A256" s="3">
        <v>55415</v>
      </c>
      <c r="B256" s="3" t="s">
        <v>998</v>
      </c>
      <c r="C256" s="5">
        <v>0</v>
      </c>
      <c r="D256" s="4">
        <v>5385011.0199999996</v>
      </c>
      <c r="E256" s="5">
        <v>0</v>
      </c>
      <c r="F256" s="4">
        <v>5385011.0199999996</v>
      </c>
    </row>
    <row r="257" spans="1:6">
      <c r="A257" s="3">
        <v>55416</v>
      </c>
      <c r="B257" s="3" t="s">
        <v>999</v>
      </c>
      <c r="C257" s="5">
        <v>0</v>
      </c>
      <c r="D257" s="4">
        <v>29138728.48</v>
      </c>
      <c r="E257" s="4">
        <v>2032.84</v>
      </c>
      <c r="F257" s="4">
        <v>29136695.640000001</v>
      </c>
    </row>
    <row r="258" spans="1:6">
      <c r="A258" s="3">
        <v>55417</v>
      </c>
      <c r="B258" s="3" t="s">
        <v>1000</v>
      </c>
      <c r="C258" s="5">
        <v>0</v>
      </c>
      <c r="D258" s="4">
        <v>21922512.899999999</v>
      </c>
      <c r="E258" s="5">
        <v>0</v>
      </c>
      <c r="F258" s="4">
        <v>21922512.899999999</v>
      </c>
    </row>
    <row r="259" spans="1:6">
      <c r="A259" s="3">
        <v>55418</v>
      </c>
      <c r="B259" s="3" t="s">
        <v>1001</v>
      </c>
      <c r="C259" s="5">
        <v>0</v>
      </c>
      <c r="D259" s="4">
        <v>9030825.5999999996</v>
      </c>
      <c r="E259" s="5">
        <v>0</v>
      </c>
      <c r="F259" s="4">
        <v>9030825.5999999996</v>
      </c>
    </row>
    <row r="260" spans="1:6">
      <c r="A260" s="3">
        <v>55419</v>
      </c>
      <c r="B260" s="3" t="s">
        <v>1002</v>
      </c>
      <c r="C260" s="5">
        <v>0</v>
      </c>
      <c r="D260" s="4">
        <v>7755123.0700000003</v>
      </c>
      <c r="E260" s="5">
        <v>15</v>
      </c>
      <c r="F260" s="4">
        <v>7755108.0700000003</v>
      </c>
    </row>
    <row r="261" spans="1:6">
      <c r="A261" s="3">
        <v>55451</v>
      </c>
      <c r="B261" s="3" t="s">
        <v>994</v>
      </c>
      <c r="C261" s="5">
        <v>0</v>
      </c>
      <c r="D261" s="4">
        <v>31201.93</v>
      </c>
      <c r="E261" s="5">
        <v>0</v>
      </c>
      <c r="F261" s="4">
        <v>31201.93</v>
      </c>
    </row>
    <row r="262" spans="1:6">
      <c r="A262" s="3">
        <v>55452</v>
      </c>
      <c r="B262" s="3" t="s">
        <v>995</v>
      </c>
      <c r="C262" s="5">
        <v>0</v>
      </c>
      <c r="D262" s="4">
        <v>57052.39</v>
      </c>
      <c r="E262" s="4">
        <v>1263.33</v>
      </c>
      <c r="F262" s="4">
        <v>55789.06</v>
      </c>
    </row>
    <row r="263" spans="1:6">
      <c r="A263" s="3">
        <v>55454</v>
      </c>
      <c r="B263" s="3" t="s">
        <v>997</v>
      </c>
      <c r="C263" s="5">
        <v>0</v>
      </c>
      <c r="D263" s="4">
        <v>56232.31</v>
      </c>
      <c r="E263" s="5">
        <v>0</v>
      </c>
      <c r="F263" s="4">
        <v>56232.31</v>
      </c>
    </row>
    <row r="264" spans="1:6">
      <c r="A264" s="3">
        <v>55511</v>
      </c>
      <c r="B264" s="3" t="s">
        <v>1003</v>
      </c>
      <c r="C264" s="5">
        <v>0</v>
      </c>
      <c r="D264" s="4">
        <v>1080882.58</v>
      </c>
      <c r="E264" s="5">
        <v>0</v>
      </c>
      <c r="F264" s="4">
        <v>1080882.58</v>
      </c>
    </row>
    <row r="265" spans="1:6">
      <c r="A265" s="3">
        <v>55515</v>
      </c>
      <c r="B265" s="3" t="s">
        <v>1004</v>
      </c>
      <c r="C265" s="5">
        <v>0</v>
      </c>
      <c r="D265" s="4">
        <v>30738501.949999999</v>
      </c>
      <c r="E265" s="5">
        <v>0</v>
      </c>
      <c r="F265" s="4">
        <v>30738501.949999999</v>
      </c>
    </row>
    <row r="266" spans="1:6">
      <c r="A266" s="3">
        <v>55516</v>
      </c>
      <c r="B266" s="3" t="s">
        <v>1005</v>
      </c>
      <c r="C266" s="5">
        <v>0</v>
      </c>
      <c r="D266" s="4">
        <v>77139538</v>
      </c>
      <c r="E266" s="5">
        <v>0</v>
      </c>
      <c r="F266" s="4">
        <v>77139538</v>
      </c>
    </row>
    <row r="267" spans="1:6">
      <c r="A267" s="3">
        <v>55531</v>
      </c>
      <c r="B267" s="3" t="s">
        <v>1006</v>
      </c>
      <c r="C267" s="5">
        <v>0</v>
      </c>
      <c r="D267" s="4">
        <v>628348.49</v>
      </c>
      <c r="E267" s="4">
        <v>20000</v>
      </c>
      <c r="F267" s="4">
        <v>608348.49</v>
      </c>
    </row>
    <row r="268" spans="1:6">
      <c r="A268" s="3">
        <v>55532</v>
      </c>
      <c r="B268" s="3" t="s">
        <v>1007</v>
      </c>
      <c r="C268" s="5">
        <v>0</v>
      </c>
      <c r="D268" s="4">
        <v>947880</v>
      </c>
      <c r="E268" s="5">
        <v>0</v>
      </c>
      <c r="F268" s="4">
        <v>947880</v>
      </c>
    </row>
    <row r="269" spans="1:6">
      <c r="A269" s="3">
        <v>55533</v>
      </c>
      <c r="B269" s="3" t="s">
        <v>1008</v>
      </c>
      <c r="C269" s="5">
        <v>0</v>
      </c>
      <c r="D269" s="4">
        <v>46130.16</v>
      </c>
      <c r="E269" s="5">
        <v>0</v>
      </c>
      <c r="F269" s="4">
        <v>46130.16</v>
      </c>
    </row>
    <row r="270" spans="1:6">
      <c r="A270" s="3">
        <v>56111</v>
      </c>
      <c r="B270" s="3" t="s">
        <v>1009</v>
      </c>
      <c r="C270" s="5">
        <v>0</v>
      </c>
      <c r="D270" s="5">
        <v>993.6</v>
      </c>
      <c r="E270" s="5">
        <v>0</v>
      </c>
      <c r="F270" s="5">
        <v>993.6</v>
      </c>
    </row>
    <row r="271" spans="1:6">
      <c r="A271" s="3">
        <v>56112</v>
      </c>
      <c r="B271" s="3" t="s">
        <v>1010</v>
      </c>
      <c r="C271" s="5">
        <v>0</v>
      </c>
      <c r="D271" s="4">
        <v>521054.46</v>
      </c>
      <c r="E271" s="5">
        <v>0</v>
      </c>
      <c r="F271" s="4">
        <v>521054.46</v>
      </c>
    </row>
    <row r="272" spans="1:6">
      <c r="A272" s="3">
        <v>56113</v>
      </c>
      <c r="B272" s="3" t="s">
        <v>1011</v>
      </c>
      <c r="C272" s="5">
        <v>0</v>
      </c>
      <c r="D272" s="4">
        <v>37182</v>
      </c>
      <c r="E272" s="5">
        <v>0</v>
      </c>
      <c r="F272" s="4">
        <v>37182</v>
      </c>
    </row>
    <row r="273" spans="1:6">
      <c r="A273" s="3">
        <v>56117</v>
      </c>
      <c r="B273" s="3" t="s">
        <v>1012</v>
      </c>
      <c r="C273" s="5">
        <v>0</v>
      </c>
      <c r="D273" s="4">
        <v>2106484.69</v>
      </c>
      <c r="E273" s="5">
        <v>509.59</v>
      </c>
      <c r="F273" s="4">
        <v>2105975.1</v>
      </c>
    </row>
    <row r="274" spans="1:6" ht="30">
      <c r="A274" s="3">
        <v>56118</v>
      </c>
      <c r="B274" s="3" t="s">
        <v>1013</v>
      </c>
      <c r="C274" s="5">
        <v>0</v>
      </c>
      <c r="D274" s="4">
        <v>134610.94</v>
      </c>
      <c r="E274" s="5">
        <v>0</v>
      </c>
      <c r="F274" s="4">
        <v>134610.94</v>
      </c>
    </row>
    <row r="275" spans="1:6">
      <c r="A275" s="3">
        <v>56119</v>
      </c>
      <c r="B275" s="3" t="s">
        <v>1014</v>
      </c>
      <c r="C275" s="5">
        <v>0</v>
      </c>
      <c r="D275" s="4">
        <v>1300749.02</v>
      </c>
      <c r="E275" s="5">
        <v>0</v>
      </c>
      <c r="F275" s="4">
        <v>1300749.02</v>
      </c>
    </row>
    <row r="276" spans="1:6">
      <c r="A276" s="3">
        <v>56211</v>
      </c>
      <c r="B276" s="3" t="s">
        <v>1015</v>
      </c>
      <c r="C276" s="5">
        <v>0</v>
      </c>
      <c r="D276" s="4">
        <v>1012512.78</v>
      </c>
      <c r="E276" s="5">
        <v>0</v>
      </c>
      <c r="F276" s="4">
        <v>1012512.78</v>
      </c>
    </row>
    <row r="277" spans="1:6">
      <c r="A277" s="3">
        <v>56212</v>
      </c>
      <c r="B277" s="3" t="s">
        <v>1016</v>
      </c>
      <c r="C277" s="5">
        <v>0</v>
      </c>
      <c r="D277" s="4">
        <v>430620.56</v>
      </c>
      <c r="E277" s="4">
        <v>1602</v>
      </c>
      <c r="F277" s="4">
        <v>429018.56</v>
      </c>
    </row>
    <row r="278" spans="1:6">
      <c r="A278" s="3">
        <v>56213</v>
      </c>
      <c r="B278" s="3" t="s">
        <v>1017</v>
      </c>
      <c r="C278" s="5">
        <v>0</v>
      </c>
      <c r="D278" s="4">
        <v>6024773.7199999997</v>
      </c>
      <c r="E278" s="5">
        <v>0</v>
      </c>
      <c r="F278" s="4">
        <v>6024773.7199999997</v>
      </c>
    </row>
    <row r="279" spans="1:6">
      <c r="A279" s="3">
        <v>56231</v>
      </c>
      <c r="B279" s="3" t="s">
        <v>1018</v>
      </c>
      <c r="C279" s="5">
        <v>0</v>
      </c>
      <c r="D279" s="4">
        <v>112826.01</v>
      </c>
      <c r="E279" s="5">
        <v>0</v>
      </c>
      <c r="F279" s="4">
        <v>112826.01</v>
      </c>
    </row>
    <row r="280" spans="1:6">
      <c r="A280" s="3">
        <v>56251</v>
      </c>
      <c r="B280" s="3" t="s">
        <v>1019</v>
      </c>
      <c r="C280" s="5">
        <v>0</v>
      </c>
      <c r="D280" s="4">
        <v>28869.98</v>
      </c>
      <c r="E280" s="5">
        <v>0</v>
      </c>
      <c r="F280" s="4">
        <v>28869.98</v>
      </c>
    </row>
    <row r="281" spans="1:6">
      <c r="A281" s="3">
        <v>56312</v>
      </c>
      <c r="B281" s="3" t="s">
        <v>1020</v>
      </c>
      <c r="C281" s="5">
        <v>0</v>
      </c>
      <c r="D281" s="4">
        <v>192163.61</v>
      </c>
      <c r="E281" s="5">
        <v>0</v>
      </c>
      <c r="F281" s="4">
        <v>192163.61</v>
      </c>
    </row>
    <row r="282" spans="1:6">
      <c r="A282" s="3">
        <v>56313</v>
      </c>
      <c r="B282" s="3" t="s">
        <v>1021</v>
      </c>
      <c r="C282" s="5">
        <v>0</v>
      </c>
      <c r="D282" s="4">
        <v>631870.55000000005</v>
      </c>
      <c r="E282" s="5">
        <v>0</v>
      </c>
      <c r="F282" s="4">
        <v>631870.55000000005</v>
      </c>
    </row>
    <row r="283" spans="1:6" ht="30">
      <c r="A283" s="3">
        <v>56314</v>
      </c>
      <c r="B283" s="3" t="s">
        <v>1022</v>
      </c>
      <c r="C283" s="5">
        <v>0</v>
      </c>
      <c r="D283" s="4">
        <v>49769.23</v>
      </c>
      <c r="E283" s="5">
        <v>0</v>
      </c>
      <c r="F283" s="4">
        <v>49769.23</v>
      </c>
    </row>
    <row r="284" spans="1:6">
      <c r="A284" s="3">
        <v>56315</v>
      </c>
      <c r="B284" s="3" t="s">
        <v>1023</v>
      </c>
      <c r="C284" s="5">
        <v>0</v>
      </c>
      <c r="D284" s="4">
        <v>90252.33</v>
      </c>
      <c r="E284" s="5">
        <v>0</v>
      </c>
      <c r="F284" s="4">
        <v>90252.33</v>
      </c>
    </row>
    <row r="285" spans="1:6" ht="30">
      <c r="A285" s="3">
        <v>56316</v>
      </c>
      <c r="B285" s="3" t="s">
        <v>1024</v>
      </c>
      <c r="C285" s="5">
        <v>0</v>
      </c>
      <c r="D285" s="4">
        <v>74658.740000000005</v>
      </c>
      <c r="E285" s="5">
        <v>0</v>
      </c>
      <c r="F285" s="4">
        <v>74658.740000000005</v>
      </c>
    </row>
    <row r="286" spans="1:6" ht="30">
      <c r="A286" s="3">
        <v>56317</v>
      </c>
      <c r="B286" s="3" t="s">
        <v>1025</v>
      </c>
      <c r="C286" s="5">
        <v>0</v>
      </c>
      <c r="D286" s="4">
        <v>15954459.74</v>
      </c>
      <c r="E286" s="5">
        <v>0</v>
      </c>
      <c r="F286" s="4">
        <v>15954459.74</v>
      </c>
    </row>
    <row r="287" spans="1:6" ht="30">
      <c r="A287" s="3">
        <v>56318</v>
      </c>
      <c r="B287" s="3" t="s">
        <v>1026</v>
      </c>
      <c r="C287" s="5">
        <v>0</v>
      </c>
      <c r="D287" s="4">
        <v>17234106.850000001</v>
      </c>
      <c r="E287" s="5">
        <v>0</v>
      </c>
      <c r="F287" s="4">
        <v>17234106.850000001</v>
      </c>
    </row>
    <row r="288" spans="1:6" ht="30">
      <c r="A288" s="3">
        <v>56319</v>
      </c>
      <c r="B288" s="3" t="s">
        <v>1027</v>
      </c>
      <c r="C288" s="5">
        <v>0</v>
      </c>
      <c r="D288" s="4">
        <v>195082.71</v>
      </c>
      <c r="E288" s="5">
        <v>414.99</v>
      </c>
      <c r="F288" s="4">
        <v>194667.72</v>
      </c>
    </row>
    <row r="289" spans="1:6">
      <c r="A289" s="3">
        <v>56411</v>
      </c>
      <c r="B289" s="3" t="s">
        <v>1028</v>
      </c>
      <c r="C289" s="5">
        <v>0</v>
      </c>
      <c r="D289" s="4">
        <v>1055403.7</v>
      </c>
      <c r="E289" s="5">
        <v>118.42</v>
      </c>
      <c r="F289" s="4">
        <v>1055285.28</v>
      </c>
    </row>
    <row r="290" spans="1:6">
      <c r="A290" s="3">
        <v>56413</v>
      </c>
      <c r="B290" s="3" t="s">
        <v>1029</v>
      </c>
      <c r="C290" s="5">
        <v>0</v>
      </c>
      <c r="D290" s="4">
        <v>77869.899999999994</v>
      </c>
      <c r="E290" s="5">
        <v>0</v>
      </c>
      <c r="F290" s="4">
        <v>77869.899999999994</v>
      </c>
    </row>
    <row r="291" spans="1:6">
      <c r="A291" s="3">
        <v>56414</v>
      </c>
      <c r="B291" s="3" t="s">
        <v>1030</v>
      </c>
      <c r="C291" s="5">
        <v>0</v>
      </c>
      <c r="D291" s="4">
        <v>95546.53</v>
      </c>
      <c r="E291" s="5">
        <v>0</v>
      </c>
      <c r="F291" s="4">
        <v>95546.53</v>
      </c>
    </row>
    <row r="292" spans="1:6">
      <c r="A292" s="3">
        <v>56415</v>
      </c>
      <c r="B292" s="3" t="s">
        <v>1031</v>
      </c>
      <c r="C292" s="5">
        <v>0</v>
      </c>
      <c r="D292" s="4">
        <v>686345.66</v>
      </c>
      <c r="E292" s="5">
        <v>0</v>
      </c>
      <c r="F292" s="4">
        <v>686345.66</v>
      </c>
    </row>
    <row r="293" spans="1:6">
      <c r="A293" s="3">
        <v>56511</v>
      </c>
      <c r="B293" s="3" t="s">
        <v>1032</v>
      </c>
      <c r="C293" s="5">
        <v>0</v>
      </c>
      <c r="D293" s="4">
        <v>123550.82</v>
      </c>
      <c r="E293" s="5">
        <v>0</v>
      </c>
      <c r="F293" s="4">
        <v>123550.82</v>
      </c>
    </row>
    <row r="294" spans="1:6">
      <c r="A294" s="3">
        <v>56512</v>
      </c>
      <c r="B294" s="3" t="s">
        <v>1033</v>
      </c>
      <c r="C294" s="5">
        <v>0</v>
      </c>
      <c r="D294" s="4">
        <v>126570.13</v>
      </c>
      <c r="E294" s="5">
        <v>0</v>
      </c>
      <c r="F294" s="4">
        <v>126570.13</v>
      </c>
    </row>
    <row r="295" spans="1:6">
      <c r="A295" s="3">
        <v>56513</v>
      </c>
      <c r="B295" s="3" t="s">
        <v>1034</v>
      </c>
      <c r="C295" s="5">
        <v>0</v>
      </c>
      <c r="D295" s="4">
        <v>410604.31</v>
      </c>
      <c r="E295" s="5">
        <v>0</v>
      </c>
      <c r="F295" s="4">
        <v>410604.31</v>
      </c>
    </row>
    <row r="296" spans="1:6">
      <c r="A296" s="3">
        <v>56514</v>
      </c>
      <c r="B296" s="3" t="s">
        <v>1035</v>
      </c>
      <c r="C296" s="5">
        <v>0</v>
      </c>
      <c r="D296" s="4">
        <v>116741.35</v>
      </c>
      <c r="E296" s="5">
        <v>0</v>
      </c>
      <c r="F296" s="4">
        <v>116741.35</v>
      </c>
    </row>
    <row r="297" spans="1:6">
      <c r="A297" s="3">
        <v>56611</v>
      </c>
      <c r="B297" s="3" t="s">
        <v>1036</v>
      </c>
      <c r="C297" s="5">
        <v>0</v>
      </c>
      <c r="D297" s="4">
        <v>22660381.309999999</v>
      </c>
      <c r="E297" s="4">
        <v>23009.58</v>
      </c>
      <c r="F297" s="4">
        <v>22637371.73</v>
      </c>
    </row>
    <row r="298" spans="1:6">
      <c r="A298" s="3">
        <v>56612</v>
      </c>
      <c r="B298" s="3" t="s">
        <v>1037</v>
      </c>
      <c r="C298" s="5">
        <v>0</v>
      </c>
      <c r="D298" s="4">
        <v>1446097.8</v>
      </c>
      <c r="E298" s="4">
        <v>5419.12</v>
      </c>
      <c r="F298" s="4">
        <v>1440678.68</v>
      </c>
    </row>
    <row r="299" spans="1:6">
      <c r="A299" s="3">
        <v>56613</v>
      </c>
      <c r="B299" s="3" t="s">
        <v>1038</v>
      </c>
      <c r="C299" s="5">
        <v>0</v>
      </c>
      <c r="D299" s="4">
        <v>4652385.41</v>
      </c>
      <c r="E299" s="4">
        <v>3761</v>
      </c>
      <c r="F299" s="4">
        <v>4648624.41</v>
      </c>
    </row>
    <row r="300" spans="1:6">
      <c r="A300" s="3">
        <v>56614</v>
      </c>
      <c r="B300" s="3" t="s">
        <v>1039</v>
      </c>
      <c r="C300" s="5">
        <v>0</v>
      </c>
      <c r="D300" s="4">
        <v>14425201.52</v>
      </c>
      <c r="E300" s="5">
        <v>0</v>
      </c>
      <c r="F300" s="4">
        <v>14425201.52</v>
      </c>
    </row>
    <row r="301" spans="1:6">
      <c r="A301" s="3">
        <v>56711</v>
      </c>
      <c r="B301" s="3" t="s">
        <v>1040</v>
      </c>
      <c r="C301" s="5">
        <v>0</v>
      </c>
      <c r="D301" s="4">
        <v>1329692.1000000001</v>
      </c>
      <c r="E301" s="5">
        <v>0</v>
      </c>
      <c r="F301" s="4">
        <v>1329692.1000000001</v>
      </c>
    </row>
    <row r="302" spans="1:6">
      <c r="A302" s="3">
        <v>56712</v>
      </c>
      <c r="B302" s="3" t="s">
        <v>1041</v>
      </c>
      <c r="C302" s="5">
        <v>0</v>
      </c>
      <c r="D302" s="4">
        <v>105756.21</v>
      </c>
      <c r="E302" s="5">
        <v>307.98</v>
      </c>
      <c r="F302" s="4">
        <v>105448.23</v>
      </c>
    </row>
    <row r="303" spans="1:6">
      <c r="A303" s="3">
        <v>56713</v>
      </c>
      <c r="B303" s="3" t="s">
        <v>1042</v>
      </c>
      <c r="C303" s="5">
        <v>0</v>
      </c>
      <c r="D303" s="4">
        <v>43214.32</v>
      </c>
      <c r="E303" s="5">
        <v>0</v>
      </c>
      <c r="F303" s="4">
        <v>43214.32</v>
      </c>
    </row>
    <row r="304" spans="1:6">
      <c r="A304" s="3">
        <v>56811</v>
      </c>
      <c r="B304" s="3" t="s">
        <v>1043</v>
      </c>
      <c r="C304" s="5">
        <v>0</v>
      </c>
      <c r="D304" s="4">
        <v>3013184.47</v>
      </c>
      <c r="E304" s="5">
        <v>0</v>
      </c>
      <c r="F304" s="4">
        <v>3013184.47</v>
      </c>
    </row>
    <row r="305" spans="1:6">
      <c r="A305" s="3">
        <v>56812</v>
      </c>
      <c r="B305" s="3" t="s">
        <v>1044</v>
      </c>
      <c r="C305" s="5">
        <v>0</v>
      </c>
      <c r="D305" s="4">
        <v>15390</v>
      </c>
      <c r="E305" s="5">
        <v>0</v>
      </c>
      <c r="F305" s="4">
        <v>15390</v>
      </c>
    </row>
    <row r="306" spans="1:6">
      <c r="A306" s="3">
        <v>57111</v>
      </c>
      <c r="B306" s="3" t="s">
        <v>1045</v>
      </c>
      <c r="C306" s="5">
        <v>0</v>
      </c>
      <c r="D306" s="4">
        <v>97734.720000000001</v>
      </c>
      <c r="E306" s="4">
        <v>1183.3</v>
      </c>
      <c r="F306" s="4">
        <v>96551.42</v>
      </c>
    </row>
    <row r="307" spans="1:6">
      <c r="A307" s="3">
        <v>57112</v>
      </c>
      <c r="B307" s="3" t="s">
        <v>1046</v>
      </c>
      <c r="C307" s="5">
        <v>0</v>
      </c>
      <c r="D307" s="4">
        <v>6486498.2199999997</v>
      </c>
      <c r="E307" s="5">
        <v>0</v>
      </c>
      <c r="F307" s="4">
        <v>6486498.2199999997</v>
      </c>
    </row>
    <row r="308" spans="1:6">
      <c r="A308" s="3">
        <v>57113</v>
      </c>
      <c r="B308" s="3" t="s">
        <v>1047</v>
      </c>
      <c r="C308" s="5">
        <v>0</v>
      </c>
      <c r="D308" s="4">
        <v>189169050.74000001</v>
      </c>
      <c r="E308" s="5">
        <v>0</v>
      </c>
      <c r="F308" s="4">
        <v>189169050.74000001</v>
      </c>
    </row>
    <row r="309" spans="1:6">
      <c r="A309" s="3">
        <v>57114</v>
      </c>
      <c r="B309" s="3" t="s">
        <v>1048</v>
      </c>
      <c r="C309" s="5">
        <v>0</v>
      </c>
      <c r="D309" s="4">
        <v>36637.089999999997</v>
      </c>
      <c r="E309" s="4">
        <v>5317.35</v>
      </c>
      <c r="F309" s="4">
        <v>31319.74</v>
      </c>
    </row>
    <row r="310" spans="1:6">
      <c r="A310" s="3">
        <v>57115</v>
      </c>
      <c r="B310" s="3" t="s">
        <v>1049</v>
      </c>
      <c r="C310" s="5">
        <v>0</v>
      </c>
      <c r="D310" s="4">
        <v>668631.84</v>
      </c>
      <c r="E310" s="4">
        <v>22346.75</v>
      </c>
      <c r="F310" s="4">
        <v>646285.09</v>
      </c>
    </row>
    <row r="311" spans="1:6">
      <c r="A311" s="3">
        <v>57117</v>
      </c>
      <c r="B311" s="3" t="s">
        <v>1050</v>
      </c>
      <c r="C311" s="5">
        <v>0</v>
      </c>
      <c r="D311" s="4">
        <v>1569063.7</v>
      </c>
      <c r="E311" s="5">
        <v>0</v>
      </c>
      <c r="F311" s="4">
        <v>1569063.7</v>
      </c>
    </row>
    <row r="312" spans="1:6">
      <c r="A312" s="3">
        <v>57119</v>
      </c>
      <c r="B312" s="3" t="s">
        <v>1051</v>
      </c>
      <c r="C312" s="5">
        <v>0</v>
      </c>
      <c r="D312" s="4">
        <v>209204.37</v>
      </c>
      <c r="E312" s="4">
        <v>23471.96</v>
      </c>
      <c r="F312" s="4">
        <v>185732.41</v>
      </c>
    </row>
    <row r="313" spans="1:6">
      <c r="A313" s="3">
        <v>57211</v>
      </c>
      <c r="B313" s="3" t="s">
        <v>1052</v>
      </c>
      <c r="C313" s="5">
        <v>0</v>
      </c>
      <c r="D313" s="4">
        <v>1702013.15</v>
      </c>
      <c r="E313" s="4">
        <v>315307.68</v>
      </c>
      <c r="F313" s="4">
        <v>1386705.47</v>
      </c>
    </row>
    <row r="314" spans="1:6" ht="30">
      <c r="A314" s="3">
        <v>57216</v>
      </c>
      <c r="B314" s="3" t="s">
        <v>1053</v>
      </c>
      <c r="C314" s="5">
        <v>0</v>
      </c>
      <c r="D314" s="4">
        <v>78920595.769999996</v>
      </c>
      <c r="E314" s="5">
        <v>0</v>
      </c>
      <c r="F314" s="4">
        <v>78920595.769999996</v>
      </c>
    </row>
    <row r="315" spans="1:6">
      <c r="A315" s="3">
        <v>57311</v>
      </c>
      <c r="B315" s="3" t="s">
        <v>1054</v>
      </c>
      <c r="C315" s="5">
        <v>0</v>
      </c>
      <c r="D315" s="4">
        <v>9160127.6799999997</v>
      </c>
      <c r="E315" s="4">
        <v>18960</v>
      </c>
      <c r="F315" s="4">
        <v>9141167.6799999997</v>
      </c>
    </row>
    <row r="316" spans="1:6">
      <c r="A316" s="3">
        <v>57312</v>
      </c>
      <c r="B316" s="3" t="s">
        <v>1055</v>
      </c>
      <c r="C316" s="5">
        <v>0</v>
      </c>
      <c r="D316" s="4">
        <v>5168516.2</v>
      </c>
      <c r="E316" s="4">
        <v>162180</v>
      </c>
      <c r="F316" s="4">
        <v>5006336.2</v>
      </c>
    </row>
    <row r="317" spans="1:6" ht="30">
      <c r="A317" s="3">
        <v>57313</v>
      </c>
      <c r="B317" s="3" t="s">
        <v>1056</v>
      </c>
      <c r="C317" s="5">
        <v>0</v>
      </c>
      <c r="D317" s="4">
        <v>5578055.2699999996</v>
      </c>
      <c r="E317" s="4">
        <v>324000</v>
      </c>
      <c r="F317" s="4">
        <v>5254055.2699999996</v>
      </c>
    </row>
    <row r="318" spans="1:6">
      <c r="A318" s="3">
        <v>57314</v>
      </c>
      <c r="B318" s="3" t="s">
        <v>1057</v>
      </c>
      <c r="C318" s="5">
        <v>0</v>
      </c>
      <c r="D318" s="4">
        <v>3469829.32</v>
      </c>
      <c r="E318" s="5">
        <v>0</v>
      </c>
      <c r="F318" s="4">
        <v>3469829.32</v>
      </c>
    </row>
    <row r="319" spans="1:6">
      <c r="A319" s="3">
        <v>57411</v>
      </c>
      <c r="B319" s="3" t="s">
        <v>1058</v>
      </c>
      <c r="C319" s="5">
        <v>0</v>
      </c>
      <c r="D319" s="4">
        <v>11605575.039999999</v>
      </c>
      <c r="E319" s="4">
        <v>1536873.46</v>
      </c>
      <c r="F319" s="4">
        <v>10068701.58</v>
      </c>
    </row>
    <row r="320" spans="1:6">
      <c r="A320" s="3">
        <v>57413</v>
      </c>
      <c r="B320" s="3" t="s">
        <v>1059</v>
      </c>
      <c r="C320" s="5">
        <v>0</v>
      </c>
      <c r="D320" s="4">
        <v>10037668.16</v>
      </c>
      <c r="E320" s="5">
        <v>0</v>
      </c>
      <c r="F320" s="4">
        <v>10037668.16</v>
      </c>
    </row>
    <row r="321" spans="1:6">
      <c r="A321" s="3">
        <v>57414</v>
      </c>
      <c r="B321" s="3" t="s">
        <v>1060</v>
      </c>
      <c r="C321" s="5">
        <v>0</v>
      </c>
      <c r="D321" s="4">
        <v>14510.21</v>
      </c>
      <c r="E321" s="5">
        <v>0</v>
      </c>
      <c r="F321" s="4">
        <v>14510.21</v>
      </c>
    </row>
    <row r="322" spans="1:6" ht="30">
      <c r="A322" s="3">
        <v>57415</v>
      </c>
      <c r="B322" s="3" t="s">
        <v>1061</v>
      </c>
      <c r="C322" s="5">
        <v>0</v>
      </c>
      <c r="D322" s="4">
        <v>23575908.329999998</v>
      </c>
      <c r="E322" s="5">
        <v>0</v>
      </c>
      <c r="F322" s="4">
        <v>23575908.329999998</v>
      </c>
    </row>
    <row r="323" spans="1:6">
      <c r="A323" s="3">
        <v>57431</v>
      </c>
      <c r="B323" s="3" t="s">
        <v>1062</v>
      </c>
      <c r="C323" s="5">
        <v>0</v>
      </c>
      <c r="D323" s="4">
        <v>190700088.97999999</v>
      </c>
      <c r="E323" s="5">
        <v>0</v>
      </c>
      <c r="F323" s="4">
        <v>190700088.97999999</v>
      </c>
    </row>
    <row r="324" spans="1:6">
      <c r="A324" s="3">
        <v>57432</v>
      </c>
      <c r="B324" s="3" t="s">
        <v>1063</v>
      </c>
      <c r="C324" s="5">
        <v>0</v>
      </c>
      <c r="D324" s="4">
        <v>2309.21</v>
      </c>
      <c r="E324" s="5">
        <v>0</v>
      </c>
      <c r="F324" s="4">
        <v>2309.21</v>
      </c>
    </row>
    <row r="325" spans="1:6">
      <c r="A325" s="3">
        <v>57434</v>
      </c>
      <c r="B325" s="3" t="s">
        <v>1064</v>
      </c>
      <c r="C325" s="5">
        <v>0</v>
      </c>
      <c r="D325" s="4">
        <v>2174108.27</v>
      </c>
      <c r="E325" s="5">
        <v>0</v>
      </c>
      <c r="F325" s="4">
        <v>2174108.27</v>
      </c>
    </row>
    <row r="326" spans="1:6">
      <c r="A326" s="3">
        <v>57437</v>
      </c>
      <c r="B326" s="3" t="s">
        <v>1065</v>
      </c>
      <c r="C326" s="5">
        <v>0</v>
      </c>
      <c r="D326" s="4">
        <v>20532</v>
      </c>
      <c r="E326" s="5">
        <v>0</v>
      </c>
      <c r="F326" s="4">
        <v>20532</v>
      </c>
    </row>
    <row r="327" spans="1:6">
      <c r="A327" s="3">
        <v>57439</v>
      </c>
      <c r="B327" s="3" t="s">
        <v>1066</v>
      </c>
      <c r="C327" s="5">
        <v>0</v>
      </c>
      <c r="D327" s="4">
        <v>257165.6</v>
      </c>
      <c r="E327" s="5">
        <v>0</v>
      </c>
      <c r="F327" s="4">
        <v>257165.6</v>
      </c>
    </row>
    <row r="328" spans="1:6">
      <c r="A328" s="3">
        <v>57451</v>
      </c>
      <c r="B328" s="3" t="s">
        <v>1067</v>
      </c>
      <c r="C328" s="5">
        <v>0</v>
      </c>
      <c r="D328" s="4">
        <v>32400</v>
      </c>
      <c r="E328" s="5">
        <v>0</v>
      </c>
      <c r="F328" s="4">
        <v>32400</v>
      </c>
    </row>
    <row r="329" spans="1:6">
      <c r="A329" s="3">
        <v>57452</v>
      </c>
      <c r="B329" s="3" t="s">
        <v>1068</v>
      </c>
      <c r="C329" s="5">
        <v>0</v>
      </c>
      <c r="D329" s="4">
        <v>347954.55</v>
      </c>
      <c r="E329" s="4">
        <v>49328.91</v>
      </c>
      <c r="F329" s="4">
        <v>298625.64</v>
      </c>
    </row>
    <row r="330" spans="1:6">
      <c r="A330" s="3">
        <v>57453</v>
      </c>
      <c r="B330" s="3" t="s">
        <v>1069</v>
      </c>
      <c r="C330" s="5">
        <v>0</v>
      </c>
      <c r="D330" s="4">
        <v>199260.3</v>
      </c>
      <c r="E330" s="5">
        <v>0</v>
      </c>
      <c r="F330" s="4">
        <v>199260.3</v>
      </c>
    </row>
    <row r="331" spans="1:6">
      <c r="A331" s="3">
        <v>57511</v>
      </c>
      <c r="B331" s="3" t="s">
        <v>1070</v>
      </c>
      <c r="C331" s="5">
        <v>0</v>
      </c>
      <c r="D331" s="4">
        <v>2199965.4900000002</v>
      </c>
      <c r="E331" s="5">
        <v>0</v>
      </c>
      <c r="F331" s="4">
        <v>2199965.4900000002</v>
      </c>
    </row>
    <row r="332" spans="1:6" ht="30">
      <c r="A332" s="3">
        <v>57513</v>
      </c>
      <c r="B332" s="3" t="s">
        <v>1071</v>
      </c>
      <c r="C332" s="5">
        <v>0</v>
      </c>
      <c r="D332" s="4">
        <v>407819.04</v>
      </c>
      <c r="E332" s="5">
        <v>0</v>
      </c>
      <c r="F332" s="4">
        <v>407819.04</v>
      </c>
    </row>
    <row r="333" spans="1:6" ht="30">
      <c r="A333" s="3">
        <v>57514</v>
      </c>
      <c r="B333" s="3" t="s">
        <v>1072</v>
      </c>
      <c r="C333" s="5">
        <v>0</v>
      </c>
      <c r="D333" s="4">
        <v>663048</v>
      </c>
      <c r="E333" s="5">
        <v>0</v>
      </c>
      <c r="F333" s="4">
        <v>663048</v>
      </c>
    </row>
    <row r="334" spans="1:6">
      <c r="A334" s="3">
        <v>57551</v>
      </c>
      <c r="B334" s="3" t="s">
        <v>1073</v>
      </c>
      <c r="C334" s="5">
        <v>0</v>
      </c>
      <c r="D334" s="4">
        <v>45676425.119999997</v>
      </c>
      <c r="E334" s="4">
        <v>411555.02</v>
      </c>
      <c r="F334" s="4">
        <v>45264870.100000001</v>
      </c>
    </row>
    <row r="335" spans="1:6" ht="30">
      <c r="A335" s="3">
        <v>57552</v>
      </c>
      <c r="B335" s="3" t="s">
        <v>1074</v>
      </c>
      <c r="C335" s="5">
        <v>0</v>
      </c>
      <c r="D335" s="4">
        <v>39192.29</v>
      </c>
      <c r="E335" s="5">
        <v>0</v>
      </c>
      <c r="F335" s="4">
        <v>39192.29</v>
      </c>
    </row>
    <row r="336" spans="1:6" ht="30">
      <c r="A336" s="3">
        <v>57553</v>
      </c>
      <c r="B336" s="3" t="s">
        <v>1075</v>
      </c>
      <c r="C336" s="5">
        <v>0</v>
      </c>
      <c r="D336" s="5">
        <v>540</v>
      </c>
      <c r="E336" s="5">
        <v>0</v>
      </c>
      <c r="F336" s="5">
        <v>540</v>
      </c>
    </row>
    <row r="337" spans="1:6">
      <c r="A337" s="3">
        <v>57554</v>
      </c>
      <c r="B337" s="3" t="s">
        <v>1076</v>
      </c>
      <c r="C337" s="5">
        <v>0</v>
      </c>
      <c r="D337" s="4">
        <v>2341.4499999999998</v>
      </c>
      <c r="E337" s="5">
        <v>0</v>
      </c>
      <c r="F337" s="4">
        <v>2341.4499999999998</v>
      </c>
    </row>
    <row r="338" spans="1:6" ht="30">
      <c r="A338" s="3">
        <v>57555</v>
      </c>
      <c r="B338" s="3" t="s">
        <v>1077</v>
      </c>
      <c r="C338" s="5">
        <v>0</v>
      </c>
      <c r="D338" s="4">
        <v>157484.16</v>
      </c>
      <c r="E338" s="5">
        <v>0</v>
      </c>
      <c r="F338" s="4">
        <v>157484.16</v>
      </c>
    </row>
    <row r="339" spans="1:6" ht="30">
      <c r="A339" s="3">
        <v>57556</v>
      </c>
      <c r="B339" s="3" t="s">
        <v>1078</v>
      </c>
      <c r="C339" s="5">
        <v>0</v>
      </c>
      <c r="D339" s="4">
        <v>38174.92</v>
      </c>
      <c r="E339" s="5">
        <v>0</v>
      </c>
      <c r="F339" s="4">
        <v>38174.92</v>
      </c>
    </row>
    <row r="340" spans="1:6" ht="30">
      <c r="A340" s="3">
        <v>57558</v>
      </c>
      <c r="B340" s="3" t="s">
        <v>1079</v>
      </c>
      <c r="C340" s="5">
        <v>0</v>
      </c>
      <c r="D340" s="4">
        <v>85358.12</v>
      </c>
      <c r="E340" s="5">
        <v>0</v>
      </c>
      <c r="F340" s="4">
        <v>85358.12</v>
      </c>
    </row>
    <row r="341" spans="1:6">
      <c r="A341" s="3">
        <v>57611</v>
      </c>
      <c r="B341" s="3" t="s">
        <v>1080</v>
      </c>
      <c r="C341" s="5">
        <v>0</v>
      </c>
      <c r="D341" s="4">
        <v>8160</v>
      </c>
      <c r="E341" s="5">
        <v>0</v>
      </c>
      <c r="F341" s="4">
        <v>8160</v>
      </c>
    </row>
    <row r="342" spans="1:6">
      <c r="A342" s="3">
        <v>57612</v>
      </c>
      <c r="B342" s="3" t="s">
        <v>1081</v>
      </c>
      <c r="C342" s="5">
        <v>0</v>
      </c>
      <c r="D342" s="4">
        <v>68025232.959999993</v>
      </c>
      <c r="E342" s="4">
        <v>80000</v>
      </c>
      <c r="F342" s="4">
        <v>67945232.959999993</v>
      </c>
    </row>
    <row r="343" spans="1:6">
      <c r="A343" s="3">
        <v>57614</v>
      </c>
      <c r="B343" s="3" t="s">
        <v>1082</v>
      </c>
      <c r="C343" s="5">
        <v>0</v>
      </c>
      <c r="D343" s="4">
        <v>616111.86</v>
      </c>
      <c r="E343" s="4">
        <v>3413.2</v>
      </c>
      <c r="F343" s="4">
        <v>612698.66</v>
      </c>
    </row>
    <row r="344" spans="1:6">
      <c r="A344" s="3">
        <v>57711</v>
      </c>
      <c r="B344" s="3" t="s">
        <v>1083</v>
      </c>
      <c r="C344" s="5">
        <v>0</v>
      </c>
      <c r="D344" s="4">
        <v>3461235.7</v>
      </c>
      <c r="E344" s="4">
        <v>4075.94</v>
      </c>
      <c r="F344" s="4">
        <v>3457159.76</v>
      </c>
    </row>
    <row r="345" spans="1:6">
      <c r="A345" s="3">
        <v>57712</v>
      </c>
      <c r="B345" s="3" t="s">
        <v>1084</v>
      </c>
      <c r="C345" s="5">
        <v>0</v>
      </c>
      <c r="D345" s="4">
        <v>1108497.3799999999</v>
      </c>
      <c r="E345" s="4">
        <v>2657.02</v>
      </c>
      <c r="F345" s="4">
        <v>1105840.3600000001</v>
      </c>
    </row>
    <row r="346" spans="1:6">
      <c r="A346" s="3">
        <v>57811</v>
      </c>
      <c r="B346" s="3" t="s">
        <v>1085</v>
      </c>
      <c r="C346" s="5">
        <v>0</v>
      </c>
      <c r="D346" s="4">
        <v>9147731.9199999999</v>
      </c>
      <c r="E346" s="5">
        <v>0</v>
      </c>
      <c r="F346" s="4">
        <v>9147731.9199999999</v>
      </c>
    </row>
    <row r="347" spans="1:6">
      <c r="A347" s="3">
        <v>57812</v>
      </c>
      <c r="B347" s="3" t="s">
        <v>1086</v>
      </c>
      <c r="C347" s="5">
        <v>0</v>
      </c>
      <c r="D347" s="4">
        <v>9415562.3599999994</v>
      </c>
      <c r="E347" s="5">
        <v>0</v>
      </c>
      <c r="F347" s="4">
        <v>9415562.3599999994</v>
      </c>
    </row>
    <row r="348" spans="1:6">
      <c r="A348" s="3">
        <v>57813</v>
      </c>
      <c r="B348" s="3" t="s">
        <v>1087</v>
      </c>
      <c r="C348" s="5">
        <v>0</v>
      </c>
      <c r="D348" s="4">
        <v>2975590.64</v>
      </c>
      <c r="E348" s="5">
        <v>0</v>
      </c>
      <c r="F348" s="4">
        <v>2975590.64</v>
      </c>
    </row>
    <row r="349" spans="1:6">
      <c r="A349" s="3">
        <v>57814</v>
      </c>
      <c r="B349" s="3" t="s">
        <v>1088</v>
      </c>
      <c r="C349" s="5">
        <v>0</v>
      </c>
      <c r="D349" s="4">
        <v>966218.35</v>
      </c>
      <c r="E349" s="5">
        <v>300</v>
      </c>
      <c r="F349" s="4">
        <v>965918.35</v>
      </c>
    </row>
    <row r="350" spans="1:6">
      <c r="A350" s="3">
        <v>59111</v>
      </c>
      <c r="B350" s="3" t="s">
        <v>1089</v>
      </c>
      <c r="C350" s="5">
        <v>0</v>
      </c>
      <c r="D350" s="4">
        <v>21427453.120000001</v>
      </c>
      <c r="E350" s="5">
        <v>0</v>
      </c>
      <c r="F350" s="4">
        <v>21427453.120000001</v>
      </c>
    </row>
    <row r="351" spans="1:6">
      <c r="A351" s="3">
        <v>59112</v>
      </c>
      <c r="B351" s="3" t="s">
        <v>1090</v>
      </c>
      <c r="C351" s="5">
        <v>0</v>
      </c>
      <c r="D351" s="4">
        <v>1586359.91</v>
      </c>
      <c r="E351" s="5">
        <v>0</v>
      </c>
      <c r="F351" s="4">
        <v>1586359.91</v>
      </c>
    </row>
    <row r="352" spans="1:6">
      <c r="A352" s="3">
        <v>59113</v>
      </c>
      <c r="B352" s="3" t="s">
        <v>1091</v>
      </c>
      <c r="C352" s="5">
        <v>0</v>
      </c>
      <c r="D352" s="4">
        <v>125606092.45</v>
      </c>
      <c r="E352" s="4">
        <v>491035.46</v>
      </c>
      <c r="F352" s="4">
        <v>125115056.98999999</v>
      </c>
    </row>
    <row r="353" spans="1:6">
      <c r="A353" s="3">
        <v>59114</v>
      </c>
      <c r="B353" s="3" t="s">
        <v>1092</v>
      </c>
      <c r="C353" s="5">
        <v>0</v>
      </c>
      <c r="D353" s="4">
        <v>194756196.08000001</v>
      </c>
      <c r="E353" s="5">
        <v>0</v>
      </c>
      <c r="F353" s="4">
        <v>194756196.08000001</v>
      </c>
    </row>
    <row r="354" spans="1:6">
      <c r="A354" s="3">
        <v>59121</v>
      </c>
      <c r="B354" s="3" t="s">
        <v>1093</v>
      </c>
      <c r="C354" s="5">
        <v>0</v>
      </c>
      <c r="D354" s="4">
        <v>22923463.710000001</v>
      </c>
      <c r="E354" s="5">
        <v>0</v>
      </c>
      <c r="F354" s="4">
        <v>22923463.710000001</v>
      </c>
    </row>
    <row r="355" spans="1:6">
      <c r="A355" s="3">
        <v>59122</v>
      </c>
      <c r="B355" s="3" t="s">
        <v>1094</v>
      </c>
      <c r="C355" s="5">
        <v>0</v>
      </c>
      <c r="D355" s="4">
        <v>6823194.8099999996</v>
      </c>
      <c r="E355" s="5">
        <v>0</v>
      </c>
      <c r="F355" s="4">
        <v>6823194.8099999996</v>
      </c>
    </row>
    <row r="356" spans="1:6">
      <c r="A356" s="3">
        <v>59123</v>
      </c>
      <c r="B356" s="3" t="s">
        <v>1095</v>
      </c>
      <c r="C356" s="5">
        <v>0</v>
      </c>
      <c r="D356" s="4">
        <v>580000</v>
      </c>
      <c r="E356" s="5">
        <v>0</v>
      </c>
      <c r="F356" s="4">
        <v>580000</v>
      </c>
    </row>
    <row r="357" spans="1:6">
      <c r="A357" s="3">
        <v>59124</v>
      </c>
      <c r="B357" s="3" t="s">
        <v>1096</v>
      </c>
      <c r="C357" s="5">
        <v>0</v>
      </c>
      <c r="D357" s="4">
        <v>3751326.44</v>
      </c>
      <c r="E357" s="5">
        <v>0</v>
      </c>
      <c r="F357" s="4">
        <v>3751326.44</v>
      </c>
    </row>
    <row r="358" spans="1:6">
      <c r="A358" s="3">
        <v>59125</v>
      </c>
      <c r="B358" s="3" t="s">
        <v>1097</v>
      </c>
      <c r="C358" s="5">
        <v>0</v>
      </c>
      <c r="D358" s="4">
        <v>1968997.59</v>
      </c>
      <c r="E358" s="5">
        <v>0</v>
      </c>
      <c r="F358" s="4">
        <v>1968997.59</v>
      </c>
    </row>
    <row r="359" spans="1:6">
      <c r="A359" s="3">
        <v>59126</v>
      </c>
      <c r="B359" s="3" t="s">
        <v>1098</v>
      </c>
      <c r="C359" s="5">
        <v>0</v>
      </c>
      <c r="D359" s="4">
        <v>4702284.54</v>
      </c>
      <c r="E359" s="4">
        <v>198567.96</v>
      </c>
      <c r="F359" s="4">
        <v>4503716.58</v>
      </c>
    </row>
    <row r="360" spans="1:6">
      <c r="A360" s="3">
        <v>59132</v>
      </c>
      <c r="B360" s="3" t="s">
        <v>1099</v>
      </c>
      <c r="C360" s="5">
        <v>0</v>
      </c>
      <c r="D360" s="4">
        <v>556963.68999999994</v>
      </c>
      <c r="E360" s="5">
        <v>0</v>
      </c>
      <c r="F360" s="4">
        <v>556963.68999999994</v>
      </c>
    </row>
    <row r="361" spans="1:6">
      <c r="A361" s="3">
        <v>59133</v>
      </c>
      <c r="B361" s="3" t="s">
        <v>1100</v>
      </c>
      <c r="C361" s="5">
        <v>0</v>
      </c>
      <c r="D361" s="4">
        <v>247199.54</v>
      </c>
      <c r="E361" s="5">
        <v>0</v>
      </c>
      <c r="F361" s="4">
        <v>247199.54</v>
      </c>
    </row>
    <row r="362" spans="1:6">
      <c r="A362" s="3">
        <v>59144</v>
      </c>
      <c r="B362" s="3" t="s">
        <v>1101</v>
      </c>
      <c r="C362" s="5">
        <v>0</v>
      </c>
      <c r="D362" s="4">
        <v>15869260.800000001</v>
      </c>
      <c r="E362" s="5">
        <v>0</v>
      </c>
      <c r="F362" s="4">
        <v>15869260.800000001</v>
      </c>
    </row>
    <row r="363" spans="1:6">
      <c r="A363" s="3">
        <v>59148</v>
      </c>
      <c r="B363" s="3" t="s">
        <v>1102</v>
      </c>
      <c r="C363" s="5">
        <v>0</v>
      </c>
      <c r="D363" s="4">
        <v>6868414.3399999999</v>
      </c>
      <c r="E363" s="4">
        <v>1523517.37</v>
      </c>
      <c r="F363" s="4">
        <v>5344896.97</v>
      </c>
    </row>
    <row r="364" spans="1:6">
      <c r="A364" s="3">
        <v>59311</v>
      </c>
      <c r="B364" s="3" t="s">
        <v>1103</v>
      </c>
      <c r="C364" s="5">
        <v>0</v>
      </c>
      <c r="D364" s="4">
        <v>27209.29</v>
      </c>
      <c r="E364" s="5">
        <v>161</v>
      </c>
      <c r="F364" s="4">
        <v>27048.29</v>
      </c>
    </row>
    <row r="365" spans="1:6">
      <c r="A365" s="3">
        <v>59312</v>
      </c>
      <c r="B365" s="3" t="s">
        <v>1104</v>
      </c>
      <c r="C365" s="5">
        <v>0</v>
      </c>
      <c r="D365" s="4">
        <v>2361.9</v>
      </c>
      <c r="E365" s="5">
        <v>0</v>
      </c>
      <c r="F365" s="4">
        <v>2361.9</v>
      </c>
    </row>
    <row r="366" spans="1:6">
      <c r="A366" s="3">
        <v>59411</v>
      </c>
      <c r="B366" s="3" t="s">
        <v>1105</v>
      </c>
      <c r="C366" s="5">
        <v>0</v>
      </c>
      <c r="D366" s="4">
        <v>138176723.47999999</v>
      </c>
      <c r="E366" s="5">
        <v>0</v>
      </c>
      <c r="F366" s="4">
        <v>138176723.47999999</v>
      </c>
    </row>
    <row r="367" spans="1:6">
      <c r="A367" s="3">
        <v>59433</v>
      </c>
      <c r="B367" s="3" t="s">
        <v>1106</v>
      </c>
      <c r="C367" s="5">
        <v>0</v>
      </c>
      <c r="D367" s="4">
        <v>2575776.65</v>
      </c>
      <c r="E367" s="4">
        <v>200000</v>
      </c>
      <c r="F367" s="4">
        <v>2375776.65</v>
      </c>
    </row>
    <row r="368" spans="1:6">
      <c r="A368" s="3">
        <v>59434</v>
      </c>
      <c r="B368" s="3" t="s">
        <v>1107</v>
      </c>
      <c r="C368" s="5">
        <v>0</v>
      </c>
      <c r="D368" s="4">
        <v>49965050.710000001</v>
      </c>
      <c r="E368" s="4">
        <v>61428.78</v>
      </c>
      <c r="F368" s="4">
        <v>49903621.93</v>
      </c>
    </row>
    <row r="369" spans="1:6">
      <c r="A369" s="3">
        <v>59451</v>
      </c>
      <c r="B369" s="3" t="s">
        <v>1108</v>
      </c>
      <c r="C369" s="5">
        <v>0</v>
      </c>
      <c r="D369" s="4">
        <v>23656787</v>
      </c>
      <c r="E369" s="4">
        <v>17600</v>
      </c>
      <c r="F369" s="4">
        <v>23639187</v>
      </c>
    </row>
    <row r="370" spans="1:6">
      <c r="A370" s="3">
        <v>59452</v>
      </c>
      <c r="B370" s="3" t="s">
        <v>1109</v>
      </c>
      <c r="C370" s="5">
        <v>0</v>
      </c>
      <c r="D370" s="4">
        <v>887235.71</v>
      </c>
      <c r="E370" s="5">
        <v>0</v>
      </c>
      <c r="F370" s="4">
        <v>887235.71</v>
      </c>
    </row>
    <row r="371" spans="1:6">
      <c r="A371" s="3">
        <v>59453</v>
      </c>
      <c r="B371" s="3" t="s">
        <v>1110</v>
      </c>
      <c r="C371" s="5">
        <v>0</v>
      </c>
      <c r="D371" s="4">
        <v>710398</v>
      </c>
      <c r="E371" s="4">
        <v>60000</v>
      </c>
      <c r="F371" s="4">
        <v>650398</v>
      </c>
    </row>
    <row r="372" spans="1:6">
      <c r="A372" s="3">
        <v>59454</v>
      </c>
      <c r="B372" s="3" t="s">
        <v>1111</v>
      </c>
      <c r="C372" s="5">
        <v>0</v>
      </c>
      <c r="D372" s="4">
        <v>55295.4</v>
      </c>
      <c r="E372" s="5">
        <v>0</v>
      </c>
      <c r="F372" s="4">
        <v>55295.4</v>
      </c>
    </row>
    <row r="373" spans="1:6">
      <c r="A373" s="3">
        <v>59455</v>
      </c>
      <c r="B373" s="3" t="s">
        <v>1112</v>
      </c>
      <c r="C373" s="5">
        <v>0</v>
      </c>
      <c r="D373" s="4">
        <v>6552749.9800000004</v>
      </c>
      <c r="E373" s="5">
        <v>0</v>
      </c>
      <c r="F373" s="4">
        <v>6552749.9800000004</v>
      </c>
    </row>
    <row r="374" spans="1:6">
      <c r="A374" s="3">
        <v>59471</v>
      </c>
      <c r="B374" s="3" t="s">
        <v>1113</v>
      </c>
      <c r="C374" s="5">
        <v>0</v>
      </c>
      <c r="D374" s="4">
        <v>43883216.659999996</v>
      </c>
      <c r="E374" s="4">
        <v>158761.60000000001</v>
      </c>
      <c r="F374" s="4">
        <v>43724455.060000002</v>
      </c>
    </row>
    <row r="375" spans="1:6">
      <c r="A375" s="3">
        <v>59472</v>
      </c>
      <c r="B375" s="3" t="s">
        <v>1114</v>
      </c>
      <c r="C375" s="5">
        <v>0</v>
      </c>
      <c r="D375" s="4">
        <v>90805271</v>
      </c>
      <c r="E375" s="4">
        <v>4657.07</v>
      </c>
      <c r="F375" s="4">
        <v>90800613.930000007</v>
      </c>
    </row>
    <row r="376" spans="1:6">
      <c r="A376" s="3">
        <v>59473</v>
      </c>
      <c r="B376" s="3" t="s">
        <v>1115</v>
      </c>
      <c r="C376" s="5">
        <v>0</v>
      </c>
      <c r="D376" s="4">
        <v>704619.65</v>
      </c>
      <c r="E376" s="4">
        <v>153354.93</v>
      </c>
      <c r="F376" s="4">
        <v>551264.72</v>
      </c>
    </row>
    <row r="377" spans="1:6">
      <c r="A377" s="3">
        <v>59474</v>
      </c>
      <c r="B377" s="3" t="s">
        <v>1116</v>
      </c>
      <c r="C377" s="5">
        <v>0</v>
      </c>
      <c r="D377" s="4">
        <v>88095.3</v>
      </c>
      <c r="E377" s="5">
        <v>0</v>
      </c>
      <c r="F377" s="4">
        <v>88095.3</v>
      </c>
    </row>
    <row r="378" spans="1:6">
      <c r="A378" s="3">
        <v>59476</v>
      </c>
      <c r="B378" s="3" t="s">
        <v>1117</v>
      </c>
      <c r="C378" s="5">
        <v>0</v>
      </c>
      <c r="D378" s="4">
        <v>316802690.54000002</v>
      </c>
      <c r="E378" s="4">
        <v>6079.62</v>
      </c>
      <c r="F378" s="4">
        <v>316796610.92000002</v>
      </c>
    </row>
    <row r="379" spans="1:6">
      <c r="A379" s="3">
        <v>59512</v>
      </c>
      <c r="B379" s="3" t="s">
        <v>1118</v>
      </c>
      <c r="C379" s="5">
        <v>0</v>
      </c>
      <c r="D379" s="4">
        <v>9540357.7200000007</v>
      </c>
      <c r="E379" s="5">
        <v>0</v>
      </c>
      <c r="F379" s="4">
        <v>9540357.7200000007</v>
      </c>
    </row>
    <row r="380" spans="1:6">
      <c r="F380" s="36">
        <f>SUM(F242:F379)</f>
        <v>3220054294.4699993</v>
      </c>
    </row>
    <row r="382" spans="1:6">
      <c r="F382" s="36">
        <f>+F240+F380</f>
        <v>-901543813.10000086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5"/>
  <sheetViews>
    <sheetView tabSelected="1" topLeftCell="B1" workbookViewId="0">
      <selection activeCell="F84" sqref="F84"/>
    </sheetView>
  </sheetViews>
  <sheetFormatPr defaultColWidth="38.140625" defaultRowHeight="13.5" customHeight="1"/>
  <cols>
    <col min="1" max="1" width="10.7109375" style="37" hidden="1" customWidth="1"/>
    <col min="2" max="2" width="109.28515625" style="37" customWidth="1"/>
    <col min="3" max="3" width="28.7109375" style="37" customWidth="1"/>
    <col min="4" max="4" width="100.7109375" style="37" customWidth="1"/>
    <col min="5" max="5" width="30.140625" style="37" customWidth="1"/>
    <col min="6" max="16384" width="38.140625" style="37"/>
  </cols>
  <sheetData>
    <row r="2" spans="2:5" ht="15">
      <c r="B2" s="83" t="s">
        <v>1219</v>
      </c>
      <c r="C2" s="83"/>
      <c r="D2" s="83"/>
      <c r="E2" s="83"/>
    </row>
    <row r="3" spans="2:5" ht="15">
      <c r="B3" s="83" t="s">
        <v>1220</v>
      </c>
      <c r="C3" s="83"/>
      <c r="D3" s="83"/>
      <c r="E3" s="83"/>
    </row>
    <row r="4" spans="2:5" ht="13.5" customHeight="1">
      <c r="B4" s="83" t="s">
        <v>1339</v>
      </c>
      <c r="C4" s="83"/>
      <c r="D4" s="83"/>
      <c r="E4" s="83"/>
    </row>
    <row r="5" spans="2:5" ht="13.5" customHeight="1" thickBot="1">
      <c r="B5" s="84" t="s">
        <v>1221</v>
      </c>
      <c r="C5" s="84"/>
      <c r="D5" s="84"/>
      <c r="E5" s="84"/>
    </row>
    <row r="6" spans="2:5" ht="21.75" customHeight="1" thickBot="1">
      <c r="B6" s="38" t="s">
        <v>1222</v>
      </c>
      <c r="C6" s="39">
        <v>2019</v>
      </c>
      <c r="D6" s="39" t="s">
        <v>1222</v>
      </c>
      <c r="E6" s="39">
        <v>2019</v>
      </c>
    </row>
    <row r="7" spans="2:5" ht="13.5" customHeight="1">
      <c r="B7" s="40" t="s">
        <v>1223</v>
      </c>
      <c r="C7" s="41"/>
      <c r="D7" s="41" t="s">
        <v>1198</v>
      </c>
      <c r="E7" s="41"/>
    </row>
    <row r="8" spans="2:5" ht="13.5" customHeight="1">
      <c r="B8" s="40" t="s">
        <v>1224</v>
      </c>
      <c r="C8" s="42"/>
      <c r="D8" s="41" t="s">
        <v>1225</v>
      </c>
      <c r="E8" s="42"/>
    </row>
    <row r="9" spans="2:5" ht="13.5" customHeight="1">
      <c r="B9" s="43" t="s">
        <v>1226</v>
      </c>
      <c r="C9" s="44">
        <f>+C10+C11+C12+C13+C14+C15+C16</f>
        <v>1603768530.8000002</v>
      </c>
      <c r="D9" s="42" t="s">
        <v>1227</v>
      </c>
      <c r="E9" s="44">
        <f>+E10+E11+E12+E13+E14+E15+E16+E17+E18</f>
        <v>110376488.11</v>
      </c>
    </row>
    <row r="10" spans="2:5" ht="12.75" customHeight="1">
      <c r="B10" s="43" t="s">
        <v>1228</v>
      </c>
      <c r="C10" s="45">
        <v>791000</v>
      </c>
      <c r="D10" s="42" t="s">
        <v>1229</v>
      </c>
      <c r="E10" s="46">
        <v>7832297.0700000003</v>
      </c>
    </row>
    <row r="11" spans="2:5" ht="13.5" customHeight="1">
      <c r="B11" s="43" t="s">
        <v>1230</v>
      </c>
      <c r="C11" s="45">
        <v>422820861.98000002</v>
      </c>
      <c r="D11" s="42" t="s">
        <v>1231</v>
      </c>
      <c r="E11" s="46">
        <v>5640206.54</v>
      </c>
    </row>
    <row r="12" spans="2:5" ht="13.5" customHeight="1">
      <c r="B12" s="43" t="s">
        <v>1232</v>
      </c>
      <c r="C12" s="47">
        <v>0</v>
      </c>
      <c r="D12" s="42" t="s">
        <v>1233</v>
      </c>
      <c r="E12" s="46">
        <v>11457656.539999999</v>
      </c>
    </row>
    <row r="13" spans="2:5" ht="13.5" customHeight="1">
      <c r="B13" s="43" t="s">
        <v>1234</v>
      </c>
      <c r="C13" s="45">
        <v>548532770.34000003</v>
      </c>
      <c r="D13" s="42" t="s">
        <v>1235</v>
      </c>
      <c r="E13" s="48">
        <v>0</v>
      </c>
    </row>
    <row r="14" spans="2:5" ht="13.5" customHeight="1">
      <c r="B14" s="43" t="s">
        <v>1236</v>
      </c>
      <c r="C14" s="45">
        <v>320964770.30000001</v>
      </c>
      <c r="D14" s="42" t="s">
        <v>1237</v>
      </c>
      <c r="E14" s="46">
        <v>15516073.289999999</v>
      </c>
    </row>
    <row r="15" spans="2:5" ht="13.5" customHeight="1">
      <c r="B15" s="43" t="s">
        <v>1238</v>
      </c>
      <c r="C15" s="45">
        <v>310659128.18000001</v>
      </c>
      <c r="D15" s="42" t="s">
        <v>1239</v>
      </c>
      <c r="E15" s="47">
        <v>0</v>
      </c>
    </row>
    <row r="16" spans="2:5" ht="13.5" customHeight="1">
      <c r="B16" s="43" t="s">
        <v>1240</v>
      </c>
      <c r="C16" s="47">
        <v>0</v>
      </c>
      <c r="D16" s="42" t="s">
        <v>1241</v>
      </c>
      <c r="E16" s="46">
        <v>69930254.670000002</v>
      </c>
    </row>
    <row r="17" spans="2:5" ht="13.5" customHeight="1">
      <c r="B17" s="49" t="s">
        <v>1242</v>
      </c>
      <c r="C17" s="44">
        <f>+C18+C19+C20+C21+C22+C23+C24</f>
        <v>11522028.529999999</v>
      </c>
      <c r="D17" s="42" t="s">
        <v>1243</v>
      </c>
      <c r="E17" s="47">
        <v>0</v>
      </c>
    </row>
    <row r="18" spans="2:5" ht="13.5" customHeight="1">
      <c r="B18" s="43" t="s">
        <v>1244</v>
      </c>
      <c r="C18" s="47">
        <v>0</v>
      </c>
      <c r="D18" s="42" t="s">
        <v>1245</v>
      </c>
      <c r="E18" s="47">
        <v>0</v>
      </c>
    </row>
    <row r="19" spans="2:5" ht="13.5" customHeight="1">
      <c r="B19" s="43" t="s">
        <v>1246</v>
      </c>
      <c r="C19" s="46">
        <v>-179427.44</v>
      </c>
      <c r="D19" s="42" t="s">
        <v>1247</v>
      </c>
      <c r="E19" s="50">
        <v>0</v>
      </c>
    </row>
    <row r="20" spans="2:5" ht="13.5" customHeight="1">
      <c r="B20" s="43" t="s">
        <v>1248</v>
      </c>
      <c r="C20" s="46">
        <v>5254667.2699999996</v>
      </c>
      <c r="D20" s="42" t="s">
        <v>1249</v>
      </c>
      <c r="E20" s="47">
        <v>0</v>
      </c>
    </row>
    <row r="21" spans="2:5" ht="13.5" customHeight="1">
      <c r="B21" s="43" t="s">
        <v>1250</v>
      </c>
      <c r="C21" s="51">
        <v>0</v>
      </c>
      <c r="D21" s="42" t="s">
        <v>1251</v>
      </c>
      <c r="E21" s="47">
        <v>0</v>
      </c>
    </row>
    <row r="22" spans="2:5" ht="13.5" customHeight="1">
      <c r="B22" s="43" t="s">
        <v>1252</v>
      </c>
      <c r="C22" s="46">
        <v>6446788.7000000002</v>
      </c>
      <c r="D22" s="42" t="s">
        <v>1253</v>
      </c>
      <c r="E22" s="47">
        <v>0</v>
      </c>
    </row>
    <row r="23" spans="2:5" ht="13.5" customHeight="1">
      <c r="B23" s="43" t="s">
        <v>1254</v>
      </c>
      <c r="C23" s="52">
        <v>0</v>
      </c>
      <c r="D23" s="42" t="s">
        <v>1255</v>
      </c>
      <c r="E23" s="50">
        <f>+E24+E25</f>
        <v>0</v>
      </c>
    </row>
    <row r="24" spans="2:5" ht="13.5" customHeight="1">
      <c r="B24" s="43" t="s">
        <v>1256</v>
      </c>
      <c r="C24" s="52">
        <v>0</v>
      </c>
      <c r="D24" s="42" t="s">
        <v>1257</v>
      </c>
      <c r="E24" s="47">
        <v>0</v>
      </c>
    </row>
    <row r="25" spans="2:5" ht="13.5" customHeight="1">
      <c r="B25" s="43" t="s">
        <v>1258</v>
      </c>
      <c r="C25" s="53">
        <f>+C26+C27+C28+C29+C30</f>
        <v>0</v>
      </c>
      <c r="D25" s="42" t="s">
        <v>1259</v>
      </c>
      <c r="E25" s="47">
        <v>0</v>
      </c>
    </row>
    <row r="26" spans="2:5" ht="13.5" customHeight="1">
      <c r="B26" s="43" t="s">
        <v>1260</v>
      </c>
      <c r="C26" s="52">
        <v>0</v>
      </c>
      <c r="D26" s="42" t="s">
        <v>1261</v>
      </c>
      <c r="E26" s="54">
        <v>0</v>
      </c>
    </row>
    <row r="27" spans="2:5" ht="13.5" customHeight="1">
      <c r="B27" s="43" t="s">
        <v>1262</v>
      </c>
      <c r="C27" s="52">
        <v>0</v>
      </c>
      <c r="D27" s="42" t="s">
        <v>1263</v>
      </c>
      <c r="E27" s="50">
        <f>+E28+E29+E30</f>
        <v>0</v>
      </c>
    </row>
    <row r="28" spans="2:5" ht="13.5" customHeight="1">
      <c r="B28" s="43" t="s">
        <v>1264</v>
      </c>
      <c r="C28" s="52">
        <v>0</v>
      </c>
      <c r="D28" s="42" t="s">
        <v>1265</v>
      </c>
      <c r="E28" s="47">
        <v>0</v>
      </c>
    </row>
    <row r="29" spans="2:5" ht="13.5" customHeight="1">
      <c r="B29" s="43" t="s">
        <v>1266</v>
      </c>
      <c r="C29" s="52">
        <v>0</v>
      </c>
      <c r="D29" s="42" t="s">
        <v>1267</v>
      </c>
      <c r="E29" s="47">
        <v>0</v>
      </c>
    </row>
    <row r="30" spans="2:5" ht="13.5" customHeight="1">
      <c r="B30" s="43" t="s">
        <v>1268</v>
      </c>
      <c r="C30" s="52">
        <v>0</v>
      </c>
      <c r="D30" s="42" t="s">
        <v>1269</v>
      </c>
      <c r="E30" s="47">
        <v>0</v>
      </c>
    </row>
    <row r="31" spans="2:5" ht="13.5" customHeight="1">
      <c r="B31" s="43" t="s">
        <v>1270</v>
      </c>
      <c r="C31" s="55">
        <f>+C32+C33+C34+C35+C36</f>
        <v>0</v>
      </c>
      <c r="D31" s="42" t="s">
        <v>1271</v>
      </c>
      <c r="E31" s="50">
        <f>+E32+E33+E34+E35+E36+E37</f>
        <v>0</v>
      </c>
    </row>
    <row r="32" spans="2:5" ht="13.5" customHeight="1">
      <c r="B32" s="43" t="s">
        <v>1272</v>
      </c>
      <c r="C32" s="52">
        <v>0</v>
      </c>
      <c r="D32" s="42" t="s">
        <v>1273</v>
      </c>
      <c r="E32" s="47">
        <v>0</v>
      </c>
    </row>
    <row r="33" spans="2:5" ht="13.5" customHeight="1">
      <c r="B33" s="43" t="s">
        <v>1274</v>
      </c>
      <c r="C33" s="52">
        <v>0</v>
      </c>
      <c r="D33" s="42" t="s">
        <v>1275</v>
      </c>
      <c r="E33" s="47">
        <v>0</v>
      </c>
    </row>
    <row r="34" spans="2:5" ht="13.5" customHeight="1">
      <c r="B34" s="43" t="s">
        <v>1276</v>
      </c>
      <c r="C34" s="52">
        <v>0</v>
      </c>
      <c r="D34" s="42" t="s">
        <v>1277</v>
      </c>
      <c r="E34" s="47">
        <v>0</v>
      </c>
    </row>
    <row r="35" spans="2:5" ht="13.5" customHeight="1">
      <c r="B35" s="43" t="s">
        <v>1278</v>
      </c>
      <c r="C35" s="52">
        <v>0</v>
      </c>
      <c r="D35" s="42" t="s">
        <v>1279</v>
      </c>
      <c r="E35" s="47">
        <v>0</v>
      </c>
    </row>
    <row r="36" spans="2:5" ht="13.5" customHeight="1">
      <c r="B36" s="43" t="s">
        <v>1280</v>
      </c>
      <c r="C36" s="52">
        <v>0</v>
      </c>
      <c r="D36" s="42" t="s">
        <v>1281</v>
      </c>
      <c r="E36" s="47">
        <v>0</v>
      </c>
    </row>
    <row r="37" spans="2:5" ht="13.5" customHeight="1">
      <c r="B37" s="43" t="s">
        <v>1282</v>
      </c>
      <c r="C37" s="56">
        <v>23357540.370000001</v>
      </c>
      <c r="D37" s="42" t="s">
        <v>1283</v>
      </c>
      <c r="E37" s="47">
        <v>0</v>
      </c>
    </row>
    <row r="38" spans="2:5" ht="13.5" customHeight="1">
      <c r="B38" s="43" t="s">
        <v>1284</v>
      </c>
      <c r="C38" s="55">
        <f>+C39+C40</f>
        <v>0</v>
      </c>
      <c r="D38" s="42" t="s">
        <v>1285</v>
      </c>
      <c r="E38" s="50">
        <f>+E39+E40+E41</f>
        <v>0</v>
      </c>
    </row>
    <row r="39" spans="2:5" ht="13.5" customHeight="1">
      <c r="B39" s="43" t="s">
        <v>1286</v>
      </c>
      <c r="C39" s="52">
        <v>0</v>
      </c>
      <c r="D39" s="42" t="s">
        <v>1287</v>
      </c>
      <c r="E39" s="47">
        <v>0</v>
      </c>
    </row>
    <row r="40" spans="2:5" ht="13.5" customHeight="1">
      <c r="B40" s="43" t="s">
        <v>1288</v>
      </c>
      <c r="C40" s="52">
        <v>0</v>
      </c>
      <c r="D40" s="42" t="s">
        <v>1289</v>
      </c>
      <c r="E40" s="47">
        <v>0</v>
      </c>
    </row>
    <row r="41" spans="2:5" ht="13.5" customHeight="1">
      <c r="B41" s="43" t="s">
        <v>1290</v>
      </c>
      <c r="C41" s="55">
        <f>+C42+C43+C44+C45</f>
        <v>0</v>
      </c>
      <c r="D41" s="42" t="s">
        <v>1291</v>
      </c>
      <c r="E41" s="47">
        <v>0</v>
      </c>
    </row>
    <row r="42" spans="2:5" ht="13.5" customHeight="1">
      <c r="B42" s="43" t="s">
        <v>1292</v>
      </c>
      <c r="C42" s="52">
        <v>0</v>
      </c>
      <c r="D42" s="42" t="s">
        <v>1293</v>
      </c>
      <c r="E42" s="50">
        <f>+E43+E44+E45</f>
        <v>0</v>
      </c>
    </row>
    <row r="43" spans="2:5" ht="13.5" customHeight="1">
      <c r="B43" s="43" t="s">
        <v>1294</v>
      </c>
      <c r="C43" s="52">
        <v>0</v>
      </c>
      <c r="D43" s="42" t="s">
        <v>1295</v>
      </c>
      <c r="E43" s="47">
        <v>0</v>
      </c>
    </row>
    <row r="44" spans="2:5" ht="13.5" customHeight="1">
      <c r="B44" s="43" t="s">
        <v>1296</v>
      </c>
      <c r="C44" s="52">
        <v>0</v>
      </c>
      <c r="D44" s="42" t="s">
        <v>1297</v>
      </c>
      <c r="E44" s="47">
        <v>0</v>
      </c>
    </row>
    <row r="45" spans="2:5" ht="13.5" customHeight="1">
      <c r="B45" s="43" t="s">
        <v>1298</v>
      </c>
      <c r="C45" s="52">
        <v>0</v>
      </c>
      <c r="D45" s="42" t="s">
        <v>1299</v>
      </c>
      <c r="E45" s="47">
        <v>0</v>
      </c>
    </row>
    <row r="46" spans="2:5" ht="13.5" customHeight="1">
      <c r="B46" s="43"/>
      <c r="C46" s="57"/>
      <c r="D46" s="42"/>
      <c r="E46" s="42"/>
    </row>
    <row r="47" spans="2:5" ht="13.5" customHeight="1">
      <c r="B47" s="40" t="s">
        <v>1300</v>
      </c>
      <c r="C47" s="44">
        <f>+C9+C17+C25+C31+C37+C38+C41</f>
        <v>1638648099.7</v>
      </c>
      <c r="D47" s="41" t="s">
        <v>1301</v>
      </c>
      <c r="E47" s="56">
        <f>+E9+E19+E23+E26+E27+E31+E38+E42</f>
        <v>110376488.11</v>
      </c>
    </row>
    <row r="48" spans="2:5" ht="13.5" customHeight="1" thickBot="1">
      <c r="B48" s="58"/>
      <c r="C48" s="59"/>
      <c r="D48" s="60"/>
      <c r="E48" s="61"/>
    </row>
    <row r="49" spans="2:5" ht="13.5" customHeight="1">
      <c r="B49" s="62" t="s">
        <v>1302</v>
      </c>
      <c r="C49" s="63"/>
      <c r="D49" s="64" t="s">
        <v>1303</v>
      </c>
      <c r="E49" s="65"/>
    </row>
    <row r="50" spans="2:5" ht="13.5" customHeight="1">
      <c r="B50" s="66" t="s">
        <v>1304</v>
      </c>
      <c r="C50" s="67">
        <v>0</v>
      </c>
      <c r="D50" s="42" t="s">
        <v>1305</v>
      </c>
      <c r="E50" s="46">
        <v>158842952.69999999</v>
      </c>
    </row>
    <row r="51" spans="2:5" ht="13.5" customHeight="1">
      <c r="B51" s="66" t="s">
        <v>1306</v>
      </c>
      <c r="C51" s="68">
        <f>51881912.36+10275550.07</f>
        <v>62157462.43</v>
      </c>
      <c r="D51" s="42" t="s">
        <v>1307</v>
      </c>
      <c r="E51" s="69">
        <v>0</v>
      </c>
    </row>
    <row r="52" spans="2:5" ht="13.5" customHeight="1">
      <c r="B52" s="66" t="s">
        <v>1308</v>
      </c>
      <c r="C52" s="70">
        <v>4488248841.1300001</v>
      </c>
      <c r="D52" s="42" t="s">
        <v>1309</v>
      </c>
      <c r="E52" s="45">
        <v>113369323</v>
      </c>
    </row>
    <row r="53" spans="2:5" ht="13.5" customHeight="1">
      <c r="B53" s="66" t="s">
        <v>1310</v>
      </c>
      <c r="C53" s="70">
        <v>938800162.88</v>
      </c>
      <c r="D53" s="42" t="s">
        <v>1311</v>
      </c>
      <c r="E53" s="69">
        <v>0</v>
      </c>
    </row>
    <row r="54" spans="2:5" ht="13.5" customHeight="1">
      <c r="B54" s="66" t="s">
        <v>1312</v>
      </c>
      <c r="C54" s="67">
        <v>0</v>
      </c>
      <c r="D54" s="42" t="s">
        <v>1313</v>
      </c>
      <c r="E54" s="45">
        <v>19300739.02</v>
      </c>
    </row>
    <row r="55" spans="2:5" ht="13.5" customHeight="1">
      <c r="B55" s="66" t="s">
        <v>1314</v>
      </c>
      <c r="C55" s="67">
        <v>0</v>
      </c>
      <c r="D55" s="42" t="s">
        <v>1315</v>
      </c>
      <c r="E55" s="46">
        <v>305831460.66000003</v>
      </c>
    </row>
    <row r="56" spans="2:5" ht="13.5" customHeight="1">
      <c r="B56" s="66" t="s">
        <v>1316</v>
      </c>
      <c r="C56" s="67">
        <v>0</v>
      </c>
      <c r="D56" s="41"/>
      <c r="E56" s="42"/>
    </row>
    <row r="57" spans="2:5" ht="13.5" customHeight="1">
      <c r="B57" s="66" t="s">
        <v>1317</v>
      </c>
      <c r="C57" s="71">
        <v>30213426.350000001</v>
      </c>
      <c r="D57" s="41" t="s">
        <v>1318</v>
      </c>
      <c r="E57" s="44">
        <f>SUM(E50:E56)</f>
        <v>597344475.38</v>
      </c>
    </row>
    <row r="58" spans="2:5" ht="13.5" customHeight="1">
      <c r="B58" s="66" t="s">
        <v>1319</v>
      </c>
      <c r="C58" s="67">
        <v>0</v>
      </c>
      <c r="D58" s="72"/>
      <c r="E58" s="42"/>
    </row>
    <row r="59" spans="2:5" ht="13.5" customHeight="1">
      <c r="B59" s="66"/>
      <c r="C59" s="43"/>
      <c r="D59" s="41" t="s">
        <v>1320</v>
      </c>
      <c r="E59" s="44">
        <f>+E47+E57</f>
        <v>707720963.49000001</v>
      </c>
    </row>
    <row r="60" spans="2:5" ht="13.5" customHeight="1">
      <c r="B60" s="73" t="s">
        <v>1321</v>
      </c>
      <c r="C60" s="74">
        <f>+C50+C51+C52+C53+C54+C55+C56+C57+C58</f>
        <v>5519419892.7900009</v>
      </c>
      <c r="D60" s="42"/>
      <c r="E60" s="42"/>
    </row>
    <row r="61" spans="2:5" ht="13.5" customHeight="1">
      <c r="B61" s="66"/>
      <c r="C61" s="43"/>
      <c r="D61" s="41" t="s">
        <v>1322</v>
      </c>
      <c r="E61" s="42"/>
    </row>
    <row r="62" spans="2:5" ht="13.5" customHeight="1" thickBot="1">
      <c r="B62" s="73" t="s">
        <v>1323</v>
      </c>
      <c r="C62" s="75">
        <f>+C47+C60</f>
        <v>7158067992.4900007</v>
      </c>
      <c r="D62" s="41"/>
      <c r="E62" s="42"/>
    </row>
    <row r="63" spans="2:5" ht="13.5" customHeight="1" thickTop="1">
      <c r="B63" s="66"/>
      <c r="C63" s="43"/>
      <c r="D63" s="41" t="s">
        <v>1324</v>
      </c>
      <c r="E63" s="50">
        <f>+E64+E65+E66</f>
        <v>0</v>
      </c>
    </row>
    <row r="64" spans="2:5" ht="13.5" customHeight="1">
      <c r="B64" s="66"/>
      <c r="C64" s="43"/>
      <c r="D64" s="42" t="s">
        <v>1325</v>
      </c>
      <c r="E64" s="47">
        <v>0</v>
      </c>
    </row>
    <row r="65" spans="2:6" ht="13.5" customHeight="1">
      <c r="B65" s="66"/>
      <c r="C65" s="43"/>
      <c r="D65" s="42" t="s">
        <v>1326</v>
      </c>
      <c r="E65" s="47">
        <v>0</v>
      </c>
    </row>
    <row r="66" spans="2:6" ht="13.5" customHeight="1">
      <c r="B66" s="66"/>
      <c r="C66" s="43"/>
      <c r="D66" s="42" t="s">
        <v>1327</v>
      </c>
      <c r="E66" s="47">
        <v>0</v>
      </c>
    </row>
    <row r="67" spans="2:6" ht="13.5" customHeight="1">
      <c r="B67" s="66"/>
      <c r="C67" s="43"/>
      <c r="D67" s="42"/>
      <c r="E67" s="42"/>
    </row>
    <row r="68" spans="2:6" ht="13.5" customHeight="1">
      <c r="B68" s="66"/>
      <c r="C68" s="43"/>
      <c r="D68" s="41" t="s">
        <v>1328</v>
      </c>
      <c r="E68" s="44">
        <f>+E69+E70+E71+E72+E73</f>
        <v>6450347029</v>
      </c>
    </row>
    <row r="69" spans="2:6" ht="13.5" customHeight="1">
      <c r="B69" s="66"/>
      <c r="C69" s="43"/>
      <c r="D69" s="42" t="s">
        <v>1329</v>
      </c>
      <c r="E69" s="45">
        <v>901543813</v>
      </c>
    </row>
    <row r="70" spans="2:6" ht="13.5" customHeight="1">
      <c r="B70" s="66"/>
      <c r="C70" s="43"/>
      <c r="D70" s="42" t="s">
        <v>1330</v>
      </c>
      <c r="E70" s="45">
        <v>5548803216</v>
      </c>
    </row>
    <row r="71" spans="2:6" ht="13.5" customHeight="1">
      <c r="B71" s="66"/>
      <c r="C71" s="43"/>
      <c r="D71" s="42" t="s">
        <v>1331</v>
      </c>
      <c r="E71" s="47">
        <v>0</v>
      </c>
    </row>
    <row r="72" spans="2:6" ht="13.5" customHeight="1">
      <c r="B72" s="66"/>
      <c r="C72" s="43"/>
      <c r="D72" s="42" t="s">
        <v>1332</v>
      </c>
      <c r="E72" s="47">
        <v>0</v>
      </c>
    </row>
    <row r="73" spans="2:6" ht="13.5" customHeight="1">
      <c r="B73" s="66"/>
      <c r="C73" s="43"/>
      <c r="D73" s="42" t="s">
        <v>1333</v>
      </c>
      <c r="E73" s="47">
        <v>0</v>
      </c>
    </row>
    <row r="74" spans="2:6" ht="13.5" customHeight="1">
      <c r="B74" s="66"/>
      <c r="C74" s="43"/>
      <c r="D74" s="42"/>
      <c r="E74" s="42"/>
    </row>
    <row r="75" spans="2:6" ht="13.5" customHeight="1">
      <c r="B75" s="66"/>
      <c r="C75" s="43"/>
      <c r="D75" s="41" t="s">
        <v>1334</v>
      </c>
      <c r="E75" s="50">
        <f>+E76+E77</f>
        <v>0</v>
      </c>
    </row>
    <row r="76" spans="2:6" ht="13.5" customHeight="1">
      <c r="B76" s="66"/>
      <c r="C76" s="43"/>
      <c r="D76" s="42" t="s">
        <v>1335</v>
      </c>
      <c r="E76" s="47">
        <v>0</v>
      </c>
    </row>
    <row r="77" spans="2:6" ht="13.5" customHeight="1">
      <c r="B77" s="66"/>
      <c r="C77" s="43"/>
      <c r="D77" s="42" t="s">
        <v>1336</v>
      </c>
      <c r="E77" s="47">
        <v>0</v>
      </c>
      <c r="F77" s="79"/>
    </row>
    <row r="78" spans="2:6" ht="13.5" customHeight="1">
      <c r="B78" s="66"/>
      <c r="C78" s="43"/>
      <c r="D78" s="42"/>
      <c r="E78" s="42"/>
    </row>
    <row r="79" spans="2:6" ht="13.5" customHeight="1">
      <c r="B79" s="66"/>
      <c r="C79" s="43"/>
      <c r="D79" s="41" t="s">
        <v>1337</v>
      </c>
      <c r="E79" s="44">
        <f>+E63+E68+E75</f>
        <v>6450347029</v>
      </c>
    </row>
    <row r="80" spans="2:6" ht="13.5" customHeight="1">
      <c r="B80" s="66"/>
      <c r="C80" s="43"/>
      <c r="D80" s="42"/>
      <c r="E80" s="42"/>
    </row>
    <row r="81" spans="2:6" ht="13.5" customHeight="1" thickBot="1">
      <c r="B81" s="66"/>
      <c r="C81" s="43"/>
      <c r="D81" s="41" t="s">
        <v>1338</v>
      </c>
      <c r="E81" s="75">
        <f>+E59+E79</f>
        <v>7158067992.4899998</v>
      </c>
      <c r="F81" s="79"/>
    </row>
    <row r="82" spans="2:6" ht="13.5" customHeight="1" thickTop="1" thickBot="1">
      <c r="B82" s="76"/>
      <c r="C82" s="77"/>
      <c r="D82" s="61"/>
      <c r="E82" s="61"/>
    </row>
    <row r="83" spans="2:6" ht="13.5" customHeight="1">
      <c r="B83" s="78"/>
    </row>
    <row r="85" spans="2:6" ht="13.5" customHeight="1">
      <c r="D85" s="79"/>
    </row>
  </sheetData>
  <mergeCells count="4">
    <mergeCell ref="B2:E2"/>
    <mergeCell ref="B3:E3"/>
    <mergeCell ref="B4:E4"/>
    <mergeCell ref="B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balanza__2019_001</vt:lpstr>
      <vt:lpstr>INGRESO-GASTO</vt:lpstr>
      <vt:lpstr>EDO POSICION FINANCIERA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Guadalupe Espinoza Basio</dc:creator>
  <cp:lastModifiedBy>mrosas</cp:lastModifiedBy>
  <dcterms:created xsi:type="dcterms:W3CDTF">2019-10-17T19:30:20Z</dcterms:created>
  <dcterms:modified xsi:type="dcterms:W3CDTF">2019-10-30T22:11:52Z</dcterms:modified>
</cp:coreProperties>
</file>