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melia.ruiz\Desktop\ELY\"/>
    </mc:Choice>
  </mc:AlternateContent>
  <workbookProtection lockStructure="1"/>
  <bookViews>
    <workbookView xWindow="-105" yWindow="-105" windowWidth="20640" windowHeight="11760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G66" i="1"/>
  <c r="G64" i="1" l="1"/>
  <c r="G61" i="1"/>
  <c r="G52" i="1" l="1"/>
  <c r="G51" i="1"/>
  <c r="G41" i="1"/>
  <c r="G32" i="1" l="1"/>
  <c r="G33" i="1"/>
  <c r="G34" i="1"/>
  <c r="G35" i="1"/>
  <c r="G31" i="1"/>
  <c r="G20" i="1" l="1"/>
  <c r="G21" i="1"/>
  <c r="G22" i="1"/>
  <c r="G23" i="1"/>
  <c r="G24" i="1"/>
  <c r="G25" i="1"/>
  <c r="G26" i="1"/>
  <c r="G27" i="1"/>
  <c r="G28" i="1"/>
  <c r="G29" i="1"/>
  <c r="G19" i="1"/>
  <c r="G14" i="1"/>
  <c r="G15" i="1"/>
  <c r="G16" i="1"/>
  <c r="G11" i="1"/>
  <c r="G12" i="1"/>
  <c r="G13" i="1"/>
  <c r="G10" i="1" l="1"/>
  <c r="H78" i="1" l="1"/>
  <c r="H77" i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7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11" i="1"/>
  <c r="H12" i="1"/>
  <c r="H13" i="1"/>
  <c r="H14" i="1"/>
  <c r="H15" i="1"/>
  <c r="H16" i="1"/>
  <c r="H62" i="1" l="1"/>
  <c r="H57" i="1"/>
  <c r="H48" i="1"/>
  <c r="H68" i="1" s="1"/>
  <c r="H30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E30" i="1" s="1"/>
  <c r="G17" i="1"/>
  <c r="G43" i="1" s="1"/>
  <c r="G73" i="1" s="1"/>
  <c r="F17" i="1"/>
  <c r="F43" i="1" s="1"/>
  <c r="D17" i="1"/>
  <c r="D43" i="1" s="1"/>
  <c r="C17" i="1"/>
  <c r="D73" i="1" l="1"/>
  <c r="F73" i="1"/>
  <c r="H39" i="1"/>
  <c r="E39" i="1"/>
  <c r="C43" i="1"/>
  <c r="C73" i="1" s="1"/>
  <c r="H17" i="1"/>
  <c r="E17" i="1"/>
  <c r="E37" i="1"/>
  <c r="E68" i="1"/>
  <c r="H43" i="1" l="1"/>
  <c r="H73" i="1" s="1"/>
  <c r="E43" i="1"/>
  <c r="E73" i="1" s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<sst xmlns="http://schemas.openxmlformats.org/spreadsheetml/2006/main" count="77" uniqueCount="77">
  <si>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</si>
  <si>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</si>
  <si>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</si>
  <si>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</si>
  <si>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</si>
  <si>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</si>
  <si>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</si>
  <si>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</si>
  <si>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</si>
  <si>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</si>
  <si>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</si>
  <si>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</si>
  <si>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</si>
  <si>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</si>
  <si>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</si>
  <si>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</si>
  <si>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</si>
  <si>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</si>
  <si>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</si>
  <si>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</si>
  <si>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</si>
  <si>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</si>
  <si>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</si>
  <si>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</si>
  <si>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</si>
  <si>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</si>
  <si>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</si>
  <si>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</si>
  <si>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</si>
  <si>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</si>
  <si>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</si>
  <si>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</si>
  <si>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</si>
  <si>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</si>
  <si>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</si>
  <si>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</si>
  <si>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</si>
  <si>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</si>
  <si>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</si>
  <si>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</si>
  <si>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</si>
  <si>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</si>
  <si>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</si>
  <si>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</si>
  <si>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</si>
  <si>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</si>
  <si>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</si>
  <si>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</si>
  <si>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</si>
  <si>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</si>
  <si>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</si>
  <si>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</si>
  <si>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</si>
  <si>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</si>
  <si>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</si>
  <si>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</si>
  <si>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</si>
  <si>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</si>
  <si>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</si>
  <si>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</si>
  <si>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</si>
  <si>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</si>
  <si>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</si>
  <si>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</si>
  <si>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</si>
  <si>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</si>
  <si>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</si>
  <si>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</si>
  <si>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</si>
  <si>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</si>
  <si>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</si>
  <si>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</si>
  <si>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</si>
  <si>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</si>
  <si>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</si>
  <si>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Juárez, Chihuahua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</si>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</sst>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3" fontId="4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5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3" fontId="2" fillId="2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5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 applyProtection="1">
      <alignment horizontal="right" vertical="center"/>
    </xf>
    <xf numFmtId="3" fontId="4" fillId="0" borderId="16" xfId="0" applyNumberFormat="1" applyFont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4" fillId="0" borderId="8" xfId="1" applyNumberFormat="1" applyFont="1" applyFill="1" applyBorder="1" applyAlignment="1">
      <alignment horizontal="right" vertical="center"/>
    </xf>
    <xf numFmtId="3" fontId="4" fillId="0" borderId="8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 applyProtection="1">
      <alignment horizontal="right" vertical="center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 applyProtection="1">
      <alignment horizontal="center" vertical="center"/>
      <protection locked="0"/>
    </xf>
    <xf numFmtId="49" fontId="5" fillId="3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97"/>
  <sheetViews>
    <sheetView tabSelected="1" zoomScale="90" zoomScaleNormal="90" workbookViewId="0">
      <selection activeCell="C47" sqref="C47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7109375" style="2" bestFit="1" customWidth="1"/>
    <col min="4" max="4" width="16" style="2" customWidth="1"/>
    <col min="5" max="5" width="14.42578125" style="2" bestFit="1" customWidth="1"/>
    <col min="6" max="7" width="14.710937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5" t="s">
        <v>75</v>
      </c>
      <c r="C2" s="36"/>
      <c r="D2" s="36"/>
      <c r="E2" s="36"/>
      <c r="F2" s="36"/>
      <c r="G2" s="36"/>
      <c r="H2" s="37"/>
    </row>
    <row r="3" spans="2:9" x14ac:dyDescent="0.2">
      <c r="B3" s="38" t="s">
        <v>1</v>
      </c>
      <c r="C3" s="39"/>
      <c r="D3" s="39"/>
      <c r="E3" s="39"/>
      <c r="F3" s="39"/>
      <c r="G3" s="39"/>
      <c r="H3" s="40"/>
    </row>
    <row r="4" spans="2:9" ht="12.75" thickBot="1" x14ac:dyDescent="0.25">
      <c r="B4" s="41" t="s">
        <v>76</v>
      </c>
      <c r="C4" s="42"/>
      <c r="D4" s="42"/>
      <c r="E4" s="42"/>
      <c r="F4" s="42"/>
      <c r="G4" s="42"/>
      <c r="H4" s="43"/>
    </row>
    <row r="5" spans="2:9" ht="12.75" thickBot="1" x14ac:dyDescent="0.25">
      <c r="B5" s="44" t="s">
        <v>2</v>
      </c>
      <c r="C5" s="45"/>
      <c r="D5" s="45"/>
      <c r="E5" s="45"/>
      <c r="F5" s="45"/>
      <c r="G5" s="45"/>
      <c r="H5" s="46"/>
    </row>
    <row r="6" spans="2:9" ht="12.75" thickBot="1" x14ac:dyDescent="0.25">
      <c r="B6" s="47" t="s">
        <v>3</v>
      </c>
      <c r="C6" s="49" t="s">
        <v>4</v>
      </c>
      <c r="D6" s="50"/>
      <c r="E6" s="50"/>
      <c r="F6" s="50"/>
      <c r="G6" s="51"/>
      <c r="H6" s="52" t="s">
        <v>5</v>
      </c>
    </row>
    <row r="7" spans="2:9" ht="30" customHeight="1" thickBot="1" x14ac:dyDescent="0.25">
      <c r="B7" s="48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3"/>
    </row>
    <row r="8" spans="2:9" ht="15" customHeight="1" x14ac:dyDescent="0.2">
      <c r="B8" s="5"/>
      <c r="C8" s="6"/>
      <c r="D8" s="6"/>
      <c r="E8" s="18"/>
      <c r="F8" s="6"/>
      <c r="G8" s="6"/>
      <c r="H8" s="18"/>
    </row>
    <row r="9" spans="2:9" x14ac:dyDescent="0.2">
      <c r="B9" s="7" t="s">
        <v>11</v>
      </c>
      <c r="C9" s="8"/>
      <c r="D9" s="8"/>
      <c r="E9" s="19"/>
      <c r="F9" s="8"/>
      <c r="G9" s="8"/>
      <c r="H9" s="19"/>
    </row>
    <row r="10" spans="2:9" x14ac:dyDescent="0.2">
      <c r="B10" s="9" t="s">
        <v>12</v>
      </c>
      <c r="C10" s="20">
        <v>1337517868.72</v>
      </c>
      <c r="D10" s="20">
        <v>0</v>
      </c>
      <c r="E10" s="21">
        <f>SUM(C10:D10)</f>
        <v>1337517868.72</v>
      </c>
      <c r="F10" s="20">
        <v>1302998629.1700001</v>
      </c>
      <c r="G10" s="20">
        <f>F10</f>
        <v>1302998629.1700001</v>
      </c>
      <c r="H10" s="21">
        <f>SUM(G10-C10)</f>
        <v>-34519239.549999952</v>
      </c>
    </row>
    <row r="11" spans="2:9" ht="15" customHeight="1" x14ac:dyDescent="0.2">
      <c r="B11" s="10" t="s">
        <v>13</v>
      </c>
      <c r="C11" s="20">
        <v>0</v>
      </c>
      <c r="D11" s="20">
        <v>0</v>
      </c>
      <c r="E11" s="21">
        <f t="shared" ref="E11:E17" si="0">SUM(C11:D11)</f>
        <v>0</v>
      </c>
      <c r="F11" s="20">
        <v>0</v>
      </c>
      <c r="G11" s="20">
        <f t="shared" ref="G11:G16" si="1">F11</f>
        <v>0</v>
      </c>
      <c r="H11" s="21">
        <f t="shared" ref="H11:H17" si="2">SUM(G11-C11)</f>
        <v>0</v>
      </c>
    </row>
    <row r="12" spans="2:9" x14ac:dyDescent="0.2">
      <c r="B12" s="9" t="s">
        <v>14</v>
      </c>
      <c r="C12" s="20">
        <v>0</v>
      </c>
      <c r="D12" s="20">
        <v>0</v>
      </c>
      <c r="E12" s="21">
        <f t="shared" si="0"/>
        <v>0</v>
      </c>
      <c r="F12" s="20">
        <v>0</v>
      </c>
      <c r="G12" s="20">
        <f t="shared" si="1"/>
        <v>0</v>
      </c>
      <c r="H12" s="21">
        <f t="shared" si="2"/>
        <v>0</v>
      </c>
    </row>
    <row r="13" spans="2:9" x14ac:dyDescent="0.2">
      <c r="B13" s="9" t="s">
        <v>15</v>
      </c>
      <c r="C13" s="20">
        <v>522272663.44</v>
      </c>
      <c r="D13" s="20">
        <v>445297.2</v>
      </c>
      <c r="E13" s="21">
        <f t="shared" si="0"/>
        <v>522717960.63999999</v>
      </c>
      <c r="F13" s="20">
        <v>495208354.77999997</v>
      </c>
      <c r="G13" s="20">
        <f t="shared" si="1"/>
        <v>495208354.77999997</v>
      </c>
      <c r="H13" s="21">
        <f t="shared" si="2"/>
        <v>-27064308.660000026</v>
      </c>
    </row>
    <row r="14" spans="2:9" x14ac:dyDescent="0.2">
      <c r="B14" s="9" t="s">
        <v>16</v>
      </c>
      <c r="C14" s="20">
        <v>46793324.549999997</v>
      </c>
      <c r="D14" s="20">
        <v>0</v>
      </c>
      <c r="E14" s="21">
        <f t="shared" si="0"/>
        <v>46793324.549999997</v>
      </c>
      <c r="F14" s="20">
        <v>88946856.769999996</v>
      </c>
      <c r="G14" s="20">
        <f>F14</f>
        <v>88946856.769999996</v>
      </c>
      <c r="H14" s="21">
        <f t="shared" si="2"/>
        <v>42153532.219999999</v>
      </c>
    </row>
    <row r="15" spans="2:9" x14ac:dyDescent="0.2">
      <c r="B15" s="9" t="s">
        <v>17</v>
      </c>
      <c r="C15" s="20">
        <v>164854619.50999999</v>
      </c>
      <c r="D15" s="20">
        <v>0</v>
      </c>
      <c r="E15" s="21">
        <f t="shared" si="0"/>
        <v>164854619.50999999</v>
      </c>
      <c r="F15" s="20">
        <v>181551491.43000001</v>
      </c>
      <c r="G15" s="20">
        <f t="shared" si="1"/>
        <v>181551491.43000001</v>
      </c>
      <c r="H15" s="21">
        <f t="shared" si="2"/>
        <v>16696871.920000017</v>
      </c>
    </row>
    <row r="16" spans="2:9" ht="15" customHeight="1" x14ac:dyDescent="0.2">
      <c r="B16" s="10" t="s">
        <v>18</v>
      </c>
      <c r="C16" s="20">
        <v>0</v>
      </c>
      <c r="D16" s="20">
        <v>66064784</v>
      </c>
      <c r="E16" s="21">
        <f t="shared" si="0"/>
        <v>66064784</v>
      </c>
      <c r="F16" s="20">
        <v>66064784</v>
      </c>
      <c r="G16" s="20">
        <f t="shared" si="1"/>
        <v>66064784</v>
      </c>
      <c r="H16" s="21">
        <f t="shared" si="2"/>
        <v>66064784</v>
      </c>
    </row>
    <row r="17" spans="2:8" x14ac:dyDescent="0.2">
      <c r="B17" s="9" t="s">
        <v>19</v>
      </c>
      <c r="C17" s="22">
        <f>SUM(C19:C29)</f>
        <v>1830729872</v>
      </c>
      <c r="D17" s="22">
        <f t="shared" ref="D17:G17" si="3">SUM(D19:D29)</f>
        <v>29853225</v>
      </c>
      <c r="E17" s="21">
        <f t="shared" si="0"/>
        <v>1860583097</v>
      </c>
      <c r="F17" s="22">
        <f t="shared" si="3"/>
        <v>1836837787.27</v>
      </c>
      <c r="G17" s="22">
        <f t="shared" si="3"/>
        <v>1836837787.27</v>
      </c>
      <c r="H17" s="21">
        <f t="shared" si="2"/>
        <v>6107915.2699999809</v>
      </c>
    </row>
    <row r="18" spans="2:8" x14ac:dyDescent="0.2">
      <c r="B18" s="9" t="s">
        <v>20</v>
      </c>
      <c r="C18" s="23"/>
      <c r="D18" s="23"/>
      <c r="E18" s="24"/>
      <c r="F18" s="23"/>
      <c r="G18" s="23"/>
      <c r="H18" s="24"/>
    </row>
    <row r="19" spans="2:8" x14ac:dyDescent="0.2">
      <c r="B19" s="11" t="s">
        <v>21</v>
      </c>
      <c r="C19" s="25">
        <v>1002405085</v>
      </c>
      <c r="D19" s="25">
        <v>0</v>
      </c>
      <c r="E19" s="24">
        <f>SUM(C19:D19)</f>
        <v>1002405085</v>
      </c>
      <c r="F19" s="25">
        <v>1002930499.11</v>
      </c>
      <c r="G19" s="25">
        <f>F19</f>
        <v>1002930499.11</v>
      </c>
      <c r="H19" s="24">
        <f>SUM(G19-C19)</f>
        <v>525414.11000001431</v>
      </c>
    </row>
    <row r="20" spans="2:8" x14ac:dyDescent="0.2">
      <c r="B20" s="11" t="s">
        <v>22</v>
      </c>
      <c r="C20" s="25">
        <v>306648621</v>
      </c>
      <c r="D20" s="25">
        <v>0</v>
      </c>
      <c r="E20" s="24">
        <f t="shared" ref="E20:E41" si="4">SUM(C20:D20)</f>
        <v>306648621</v>
      </c>
      <c r="F20" s="25">
        <v>282387821.43000001</v>
      </c>
      <c r="G20" s="25">
        <f t="shared" ref="G20:G29" si="5">F20</f>
        <v>282387821.43000001</v>
      </c>
      <c r="H20" s="24">
        <f t="shared" ref="H20:H35" si="6">SUM(G20-C20)</f>
        <v>-24260799.569999993</v>
      </c>
    </row>
    <row r="21" spans="2:8" x14ac:dyDescent="0.2">
      <c r="B21" s="11" t="s">
        <v>23</v>
      </c>
      <c r="C21" s="25">
        <v>58320537</v>
      </c>
      <c r="D21" s="25">
        <v>0</v>
      </c>
      <c r="E21" s="24">
        <f t="shared" si="4"/>
        <v>58320537</v>
      </c>
      <c r="F21" s="25">
        <v>66029466.780000001</v>
      </c>
      <c r="G21" s="25">
        <f t="shared" si="5"/>
        <v>66029466.780000001</v>
      </c>
      <c r="H21" s="24">
        <f t="shared" si="6"/>
        <v>7708929.7800000012</v>
      </c>
    </row>
    <row r="22" spans="2:8" x14ac:dyDescent="0.2">
      <c r="B22" s="11" t="s">
        <v>24</v>
      </c>
      <c r="C22" s="25">
        <v>0</v>
      </c>
      <c r="D22" s="25">
        <v>0</v>
      </c>
      <c r="E22" s="24">
        <f t="shared" si="4"/>
        <v>0</v>
      </c>
      <c r="F22" s="25">
        <v>0</v>
      </c>
      <c r="G22" s="25">
        <f t="shared" si="5"/>
        <v>0</v>
      </c>
      <c r="H22" s="24">
        <f t="shared" si="6"/>
        <v>0</v>
      </c>
    </row>
    <row r="23" spans="2:8" x14ac:dyDescent="0.2">
      <c r="B23" s="11" t="s">
        <v>25</v>
      </c>
      <c r="C23" s="25">
        <v>0</v>
      </c>
      <c r="D23" s="25">
        <v>0</v>
      </c>
      <c r="E23" s="24">
        <f t="shared" si="4"/>
        <v>0</v>
      </c>
      <c r="F23" s="25">
        <v>0</v>
      </c>
      <c r="G23" s="25">
        <f t="shared" si="5"/>
        <v>0</v>
      </c>
      <c r="H23" s="24">
        <f t="shared" si="6"/>
        <v>0</v>
      </c>
    </row>
    <row r="24" spans="2:8" x14ac:dyDescent="0.2">
      <c r="B24" s="11" t="s">
        <v>26</v>
      </c>
      <c r="C24" s="25">
        <v>24784925</v>
      </c>
      <c r="D24" s="25">
        <v>0</v>
      </c>
      <c r="E24" s="24">
        <f t="shared" si="4"/>
        <v>24784925</v>
      </c>
      <c r="F24" s="25">
        <v>25294544.16</v>
      </c>
      <c r="G24" s="25">
        <f t="shared" si="5"/>
        <v>25294544.16</v>
      </c>
      <c r="H24" s="24">
        <f t="shared" si="6"/>
        <v>509619.16000000015</v>
      </c>
    </row>
    <row r="25" spans="2:8" x14ac:dyDescent="0.2">
      <c r="B25" s="11" t="s">
        <v>27</v>
      </c>
      <c r="C25" s="25">
        <v>206923779</v>
      </c>
      <c r="D25" s="25">
        <v>0</v>
      </c>
      <c r="E25" s="24">
        <f t="shared" si="4"/>
        <v>206923779</v>
      </c>
      <c r="F25" s="25">
        <v>182581334</v>
      </c>
      <c r="G25" s="25">
        <f t="shared" si="5"/>
        <v>182581334</v>
      </c>
      <c r="H25" s="24">
        <f t="shared" si="6"/>
        <v>-24342445</v>
      </c>
    </row>
    <row r="26" spans="2:8" x14ac:dyDescent="0.2">
      <c r="B26" s="11" t="s">
        <v>28</v>
      </c>
      <c r="C26" s="25">
        <v>0</v>
      </c>
      <c r="D26" s="25">
        <v>0</v>
      </c>
      <c r="E26" s="24">
        <f t="shared" si="4"/>
        <v>0</v>
      </c>
      <c r="F26" s="25">
        <v>0</v>
      </c>
      <c r="G26" s="25">
        <f t="shared" si="5"/>
        <v>0</v>
      </c>
      <c r="H26" s="24">
        <f t="shared" si="6"/>
        <v>0</v>
      </c>
    </row>
    <row r="27" spans="2:8" x14ac:dyDescent="0.2">
      <c r="B27" s="11" t="s">
        <v>29</v>
      </c>
      <c r="C27" s="25">
        <v>60670575</v>
      </c>
      <c r="D27" s="25">
        <v>0</v>
      </c>
      <c r="E27" s="24">
        <f t="shared" si="4"/>
        <v>60670575</v>
      </c>
      <c r="F27" s="25">
        <v>49314202.68</v>
      </c>
      <c r="G27" s="25">
        <f t="shared" si="5"/>
        <v>49314202.68</v>
      </c>
      <c r="H27" s="24">
        <f t="shared" si="6"/>
        <v>-11356372.32</v>
      </c>
    </row>
    <row r="28" spans="2:8" x14ac:dyDescent="0.2">
      <c r="B28" s="11" t="s">
        <v>30</v>
      </c>
      <c r="C28" s="25">
        <v>170976350</v>
      </c>
      <c r="D28" s="25">
        <v>0</v>
      </c>
      <c r="E28" s="24">
        <f t="shared" si="4"/>
        <v>170976350</v>
      </c>
      <c r="F28" s="25">
        <v>198446694.11000001</v>
      </c>
      <c r="G28" s="25">
        <f t="shared" si="5"/>
        <v>198446694.11000001</v>
      </c>
      <c r="H28" s="24">
        <f t="shared" si="6"/>
        <v>27470344.110000014</v>
      </c>
    </row>
    <row r="29" spans="2:8" ht="24" x14ac:dyDescent="0.2">
      <c r="B29" s="11" t="s">
        <v>31</v>
      </c>
      <c r="C29" s="25">
        <v>0</v>
      </c>
      <c r="D29" s="25">
        <v>29853225</v>
      </c>
      <c r="E29" s="24">
        <f t="shared" si="4"/>
        <v>29853225</v>
      </c>
      <c r="F29" s="25">
        <v>29853225</v>
      </c>
      <c r="G29" s="25">
        <f t="shared" si="5"/>
        <v>29853225</v>
      </c>
      <c r="H29" s="24">
        <f t="shared" si="6"/>
        <v>29853225</v>
      </c>
    </row>
    <row r="30" spans="2:8" ht="24.75" customHeight="1" x14ac:dyDescent="0.2">
      <c r="B30" s="10" t="s">
        <v>32</v>
      </c>
      <c r="C30" s="22">
        <f>SUM(C31:C35)</f>
        <v>23184053</v>
      </c>
      <c r="D30" s="22">
        <f t="shared" ref="D30:G30" si="7">SUM(D31:D35)</f>
        <v>0</v>
      </c>
      <c r="E30" s="21">
        <f t="shared" si="4"/>
        <v>23184053</v>
      </c>
      <c r="F30" s="22">
        <f t="shared" si="7"/>
        <v>18829091.789999999</v>
      </c>
      <c r="G30" s="22">
        <f t="shared" si="7"/>
        <v>18829091.789999999</v>
      </c>
      <c r="H30" s="21">
        <f>SUM(H31:H35)</f>
        <v>-4354961.21</v>
      </c>
    </row>
    <row r="31" spans="2:8" x14ac:dyDescent="0.2">
      <c r="B31" s="12" t="s">
        <v>33</v>
      </c>
      <c r="C31" s="25">
        <v>25039</v>
      </c>
      <c r="D31" s="25">
        <v>0</v>
      </c>
      <c r="E31" s="24">
        <f t="shared" si="4"/>
        <v>25039</v>
      </c>
      <c r="F31" s="25">
        <v>24998.45</v>
      </c>
      <c r="G31" s="25">
        <f>F31</f>
        <v>24998.45</v>
      </c>
      <c r="H31" s="24">
        <f t="shared" si="6"/>
        <v>-40.549999999999272</v>
      </c>
    </row>
    <row r="32" spans="2:8" x14ac:dyDescent="0.2">
      <c r="B32" s="12" t="s">
        <v>34</v>
      </c>
      <c r="C32" s="25">
        <v>4242871</v>
      </c>
      <c r="D32" s="25">
        <v>0</v>
      </c>
      <c r="E32" s="24">
        <f t="shared" si="4"/>
        <v>4242871</v>
      </c>
      <c r="F32" s="25">
        <v>4808118.34</v>
      </c>
      <c r="G32" s="25">
        <f t="shared" ref="G32:G35" si="8">F32</f>
        <v>4808118.34</v>
      </c>
      <c r="H32" s="24">
        <f t="shared" si="6"/>
        <v>565247.33999999985</v>
      </c>
    </row>
    <row r="33" spans="2:8" x14ac:dyDescent="0.2">
      <c r="B33" s="12" t="s">
        <v>35</v>
      </c>
      <c r="C33" s="25">
        <v>18916143</v>
      </c>
      <c r="D33" s="25">
        <v>0</v>
      </c>
      <c r="E33" s="24">
        <f t="shared" si="4"/>
        <v>18916143</v>
      </c>
      <c r="F33" s="25">
        <v>13995975</v>
      </c>
      <c r="G33" s="25">
        <f t="shared" si="8"/>
        <v>13995975</v>
      </c>
      <c r="H33" s="24">
        <f t="shared" si="6"/>
        <v>-4920168</v>
      </c>
    </row>
    <row r="34" spans="2:8" x14ac:dyDescent="0.2">
      <c r="B34" s="11" t="s">
        <v>36</v>
      </c>
      <c r="C34" s="25">
        <v>0</v>
      </c>
      <c r="D34" s="25">
        <v>0</v>
      </c>
      <c r="E34" s="24">
        <f t="shared" si="4"/>
        <v>0</v>
      </c>
      <c r="F34" s="25">
        <v>0</v>
      </c>
      <c r="G34" s="25">
        <f t="shared" si="8"/>
        <v>0</v>
      </c>
      <c r="H34" s="24">
        <f t="shared" si="6"/>
        <v>0</v>
      </c>
    </row>
    <row r="35" spans="2:8" x14ac:dyDescent="0.2">
      <c r="B35" s="12" t="s">
        <v>37</v>
      </c>
      <c r="C35" s="25">
        <v>0</v>
      </c>
      <c r="D35" s="25">
        <v>0</v>
      </c>
      <c r="E35" s="24">
        <f t="shared" si="4"/>
        <v>0</v>
      </c>
      <c r="F35" s="25">
        <v>0</v>
      </c>
      <c r="G35" s="25">
        <f t="shared" si="8"/>
        <v>0</v>
      </c>
      <c r="H35" s="24">
        <f t="shared" si="6"/>
        <v>0</v>
      </c>
    </row>
    <row r="36" spans="2:8" x14ac:dyDescent="0.2">
      <c r="B36" s="9" t="s">
        <v>38</v>
      </c>
      <c r="C36" s="20">
        <v>0</v>
      </c>
      <c r="D36" s="20">
        <v>0</v>
      </c>
      <c r="E36" s="24">
        <f t="shared" si="4"/>
        <v>0</v>
      </c>
      <c r="F36" s="20">
        <v>0</v>
      </c>
      <c r="G36" s="20">
        <v>0</v>
      </c>
      <c r="H36" s="21">
        <f t="shared" ref="H36:H41" si="9">SUM(G36-C36)</f>
        <v>0</v>
      </c>
    </row>
    <row r="37" spans="2:8" x14ac:dyDescent="0.2">
      <c r="B37" s="9" t="s">
        <v>39</v>
      </c>
      <c r="C37" s="21">
        <f>C38</f>
        <v>0</v>
      </c>
      <c r="D37" s="22">
        <f t="shared" ref="D37:G37" si="10">D38</f>
        <v>0</v>
      </c>
      <c r="E37" s="24">
        <f t="shared" si="4"/>
        <v>0</v>
      </c>
      <c r="F37" s="22">
        <f t="shared" si="10"/>
        <v>0</v>
      </c>
      <c r="G37" s="22">
        <f t="shared" si="10"/>
        <v>0</v>
      </c>
      <c r="H37" s="21">
        <f t="shared" si="9"/>
        <v>0</v>
      </c>
    </row>
    <row r="38" spans="2:8" x14ac:dyDescent="0.2">
      <c r="B38" s="12" t="s">
        <v>40</v>
      </c>
      <c r="C38" s="25">
        <v>0</v>
      </c>
      <c r="D38" s="25">
        <v>0</v>
      </c>
      <c r="E38" s="24">
        <f t="shared" si="4"/>
        <v>0</v>
      </c>
      <c r="F38" s="25">
        <v>0</v>
      </c>
      <c r="G38" s="25">
        <v>0</v>
      </c>
      <c r="H38" s="24">
        <f t="shared" si="9"/>
        <v>0</v>
      </c>
    </row>
    <row r="39" spans="2:8" x14ac:dyDescent="0.2">
      <c r="B39" s="9" t="s">
        <v>41</v>
      </c>
      <c r="C39" s="22">
        <f>SUM(C40:C41)</f>
        <v>254204864</v>
      </c>
      <c r="D39" s="22">
        <f t="shared" ref="D39:G39" si="11">SUM(D40:D41)</f>
        <v>5845436.6100000003</v>
      </c>
      <c r="E39" s="24">
        <f t="shared" si="4"/>
        <v>260050300.61000001</v>
      </c>
      <c r="F39" s="22">
        <f t="shared" si="11"/>
        <v>259198323.04000002</v>
      </c>
      <c r="G39" s="22">
        <f t="shared" si="11"/>
        <v>259198323.04000002</v>
      </c>
      <c r="H39" s="21">
        <f t="shared" si="9"/>
        <v>4993459.0400000215</v>
      </c>
    </row>
    <row r="40" spans="2:8" x14ac:dyDescent="0.2">
      <c r="B40" s="12" t="s">
        <v>42</v>
      </c>
      <c r="C40" s="25">
        <v>0</v>
      </c>
      <c r="D40" s="25">
        <v>0</v>
      </c>
      <c r="E40" s="24">
        <f t="shared" si="4"/>
        <v>0</v>
      </c>
      <c r="F40" s="25">
        <v>0</v>
      </c>
      <c r="G40" s="25">
        <v>0</v>
      </c>
      <c r="H40" s="24">
        <f t="shared" si="9"/>
        <v>0</v>
      </c>
    </row>
    <row r="41" spans="2:8" x14ac:dyDescent="0.2">
      <c r="B41" s="12" t="s">
        <v>43</v>
      </c>
      <c r="C41" s="25">
        <v>254204864</v>
      </c>
      <c r="D41" s="25">
        <v>5845436.6100000003</v>
      </c>
      <c r="E41" s="24">
        <f t="shared" si="4"/>
        <v>260050300.61000001</v>
      </c>
      <c r="F41" s="25">
        <v>259198323.04000002</v>
      </c>
      <c r="G41" s="25">
        <f>F41</f>
        <v>259198323.04000002</v>
      </c>
      <c r="H41" s="24">
        <f t="shared" si="9"/>
        <v>4993459.0400000215</v>
      </c>
    </row>
    <row r="42" spans="2:8" ht="15" customHeight="1" x14ac:dyDescent="0.2">
      <c r="B42" s="9"/>
      <c r="C42" s="23"/>
      <c r="D42" s="23"/>
      <c r="E42" s="24"/>
      <c r="F42" s="23"/>
      <c r="G42" s="23"/>
      <c r="H42" s="24"/>
    </row>
    <row r="43" spans="2:8" x14ac:dyDescent="0.2">
      <c r="B43" s="7" t="s">
        <v>44</v>
      </c>
      <c r="C43" s="54">
        <f>SUM(C10:C17,C30,C36,C37,C39)</f>
        <v>4179557265.2200003</v>
      </c>
      <c r="D43" s="54">
        <f t="shared" ref="D43:H43" si="12">SUM(D10:D17,D30,D36,D37,D39)</f>
        <v>102208742.81</v>
      </c>
      <c r="E43" s="34">
        <f t="shared" si="12"/>
        <v>4281766008.0300002</v>
      </c>
      <c r="F43" s="54">
        <f t="shared" si="12"/>
        <v>4249635318.25</v>
      </c>
      <c r="G43" s="54">
        <f t="shared" si="12"/>
        <v>4249635318.25</v>
      </c>
      <c r="H43" s="34">
        <f t="shared" si="12"/>
        <v>70078053.030000031</v>
      </c>
    </row>
    <row r="44" spans="2:8" x14ac:dyDescent="0.2">
      <c r="B44" s="7" t="s">
        <v>45</v>
      </c>
      <c r="C44" s="54"/>
      <c r="D44" s="54"/>
      <c r="E44" s="34"/>
      <c r="F44" s="54"/>
      <c r="G44" s="54"/>
      <c r="H44" s="34"/>
    </row>
    <row r="45" spans="2:8" x14ac:dyDescent="0.2">
      <c r="B45" s="7" t="s">
        <v>46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0">
        <v>0</v>
      </c>
    </row>
    <row r="46" spans="2:8" ht="15" customHeight="1" x14ac:dyDescent="0.2">
      <c r="B46" s="13"/>
      <c r="C46" s="27"/>
      <c r="D46" s="27"/>
      <c r="E46" s="28"/>
      <c r="F46" s="27"/>
      <c r="G46" s="27"/>
      <c r="H46" s="28"/>
    </row>
    <row r="47" spans="2:8" x14ac:dyDescent="0.2">
      <c r="B47" s="7" t="s">
        <v>47</v>
      </c>
      <c r="C47" s="29"/>
      <c r="D47" s="27"/>
      <c r="E47" s="28"/>
      <c r="F47" s="27"/>
      <c r="G47" s="27"/>
      <c r="H47" s="28"/>
    </row>
    <row r="48" spans="2:8" x14ac:dyDescent="0.2">
      <c r="B48" s="13" t="s">
        <v>48</v>
      </c>
      <c r="C48" s="22">
        <f>SUM(C49:C56)</f>
        <v>1265138810</v>
      </c>
      <c r="D48" s="22">
        <f t="shared" ref="D48:G48" si="13">SUM(D49:D56)</f>
        <v>0</v>
      </c>
      <c r="E48" s="21">
        <f>SUM(E49:E56)</f>
        <v>1265138810</v>
      </c>
      <c r="F48" s="22">
        <f t="shared" si="13"/>
        <v>1255833220.54</v>
      </c>
      <c r="G48" s="22">
        <f t="shared" si="13"/>
        <v>1255833220.54</v>
      </c>
      <c r="H48" s="21">
        <f>SUM(H49:H56)</f>
        <v>-9305589.4600000381</v>
      </c>
    </row>
    <row r="49" spans="2:8" ht="24" x14ac:dyDescent="0.2">
      <c r="B49" s="10" t="s">
        <v>49</v>
      </c>
      <c r="C49" s="25">
        <v>0</v>
      </c>
      <c r="D49" s="25">
        <v>0</v>
      </c>
      <c r="E49" s="24">
        <f>SUM(C49:D49)</f>
        <v>0</v>
      </c>
      <c r="F49" s="25">
        <v>0</v>
      </c>
      <c r="G49" s="25">
        <v>0</v>
      </c>
      <c r="H49" s="24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4">
        <f t="shared" ref="E50:E56" si="14">SUM(C50:D50)</f>
        <v>0</v>
      </c>
      <c r="F50" s="25">
        <v>0</v>
      </c>
      <c r="G50" s="25">
        <v>0</v>
      </c>
      <c r="H50" s="24">
        <f t="shared" ref="H50:H56" si="15">SUM(G50-C50)</f>
        <v>0</v>
      </c>
    </row>
    <row r="51" spans="2:8" x14ac:dyDescent="0.2">
      <c r="B51" s="10" t="s">
        <v>51</v>
      </c>
      <c r="C51" s="25">
        <v>242147775</v>
      </c>
      <c r="D51" s="25">
        <v>0</v>
      </c>
      <c r="E51" s="24">
        <f t="shared" si="14"/>
        <v>242147775</v>
      </c>
      <c r="F51" s="25">
        <v>231732202.87</v>
      </c>
      <c r="G51" s="25">
        <f>F51</f>
        <v>231732202.87</v>
      </c>
      <c r="H51" s="24">
        <f t="shared" si="15"/>
        <v>-10415572.129999995</v>
      </c>
    </row>
    <row r="52" spans="2:8" ht="36" x14ac:dyDescent="0.2">
      <c r="B52" s="10" t="s">
        <v>52</v>
      </c>
      <c r="C52" s="25">
        <v>1022991035</v>
      </c>
      <c r="D52" s="25">
        <v>0</v>
      </c>
      <c r="E52" s="24">
        <f t="shared" si="14"/>
        <v>1022991035</v>
      </c>
      <c r="F52" s="25">
        <v>1024101017.67</v>
      </c>
      <c r="G52" s="25">
        <f>F52</f>
        <v>1024101017.67</v>
      </c>
      <c r="H52" s="24">
        <f t="shared" si="15"/>
        <v>1109982.6699999571</v>
      </c>
    </row>
    <row r="53" spans="2:8" x14ac:dyDescent="0.2">
      <c r="B53" s="10" t="s">
        <v>53</v>
      </c>
      <c r="C53" s="25">
        <v>0</v>
      </c>
      <c r="D53" s="25">
        <v>0</v>
      </c>
      <c r="E53" s="24">
        <f t="shared" si="14"/>
        <v>0</v>
      </c>
      <c r="F53" s="25">
        <v>0</v>
      </c>
      <c r="G53" s="25">
        <v>0</v>
      </c>
      <c r="H53" s="24">
        <f t="shared" si="15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4">
        <f t="shared" si="14"/>
        <v>0</v>
      </c>
      <c r="F54" s="25">
        <v>0</v>
      </c>
      <c r="G54" s="25">
        <v>0</v>
      </c>
      <c r="H54" s="24">
        <f t="shared" si="15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4">
        <f t="shared" si="14"/>
        <v>0</v>
      </c>
      <c r="F55" s="25">
        <v>0</v>
      </c>
      <c r="G55" s="25">
        <v>0</v>
      </c>
      <c r="H55" s="24">
        <f t="shared" si="15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4">
        <f t="shared" si="14"/>
        <v>0</v>
      </c>
      <c r="F56" s="25">
        <v>0</v>
      </c>
      <c r="G56" s="25">
        <v>0</v>
      </c>
      <c r="H56" s="24">
        <f t="shared" si="15"/>
        <v>0</v>
      </c>
    </row>
    <row r="57" spans="2:8" x14ac:dyDescent="0.2">
      <c r="B57" s="13" t="s">
        <v>57</v>
      </c>
      <c r="C57" s="22">
        <f>SUM(C58:C61)</f>
        <v>0</v>
      </c>
      <c r="D57" s="22">
        <f t="shared" ref="D57:G57" si="16">SUM(D58:D61)</f>
        <v>35611273</v>
      </c>
      <c r="E57" s="21">
        <f t="shared" si="16"/>
        <v>35611273</v>
      </c>
      <c r="F57" s="22">
        <f t="shared" si="16"/>
        <v>35611273</v>
      </c>
      <c r="G57" s="22">
        <f t="shared" si="16"/>
        <v>35611273</v>
      </c>
      <c r="H57" s="21">
        <f>SUM(H58:H61)</f>
        <v>35611273</v>
      </c>
    </row>
    <row r="58" spans="2:8" x14ac:dyDescent="0.2">
      <c r="B58" s="9" t="s">
        <v>58</v>
      </c>
      <c r="C58" s="25">
        <v>0</v>
      </c>
      <c r="D58" s="25">
        <v>0</v>
      </c>
      <c r="E58" s="24">
        <f>SUM(C58:D58)</f>
        <v>0</v>
      </c>
      <c r="F58" s="25">
        <v>0</v>
      </c>
      <c r="G58" s="25">
        <v>0</v>
      </c>
      <c r="H58" s="24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4">
        <f t="shared" ref="E59:E64" si="17">SUM(C59:D59)</f>
        <v>0</v>
      </c>
      <c r="F59" s="25">
        <v>0</v>
      </c>
      <c r="G59" s="25">
        <v>0</v>
      </c>
      <c r="H59" s="24">
        <f t="shared" ref="H59:H61" si="18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4">
        <f t="shared" si="17"/>
        <v>0</v>
      </c>
      <c r="F60" s="25">
        <v>0</v>
      </c>
      <c r="G60" s="25">
        <v>0</v>
      </c>
      <c r="H60" s="24">
        <f t="shared" si="18"/>
        <v>0</v>
      </c>
    </row>
    <row r="61" spans="2:8" x14ac:dyDescent="0.2">
      <c r="B61" s="9" t="s">
        <v>61</v>
      </c>
      <c r="C61" s="25">
        <v>0</v>
      </c>
      <c r="D61" s="25">
        <v>35611273</v>
      </c>
      <c r="E61" s="24">
        <f t="shared" si="17"/>
        <v>35611273</v>
      </c>
      <c r="F61" s="25">
        <v>35611273</v>
      </c>
      <c r="G61" s="25">
        <f>F61</f>
        <v>35611273</v>
      </c>
      <c r="H61" s="24">
        <f t="shared" si="18"/>
        <v>35611273</v>
      </c>
    </row>
    <row r="62" spans="2:8" x14ac:dyDescent="0.2">
      <c r="B62" s="13" t="s">
        <v>62</v>
      </c>
      <c r="C62" s="22">
        <f>SUM(C63:C64)</f>
        <v>0</v>
      </c>
      <c r="D62" s="22">
        <f t="shared" ref="D62:G62" si="19">SUM(D63:D64)</f>
        <v>765397.19</v>
      </c>
      <c r="E62" s="21">
        <f>SUM(E63:E64)</f>
        <v>765397.19</v>
      </c>
      <c r="F62" s="22">
        <f t="shared" si="19"/>
        <v>765397.19</v>
      </c>
      <c r="G62" s="22">
        <f t="shared" si="19"/>
        <v>765397.19</v>
      </c>
      <c r="H62" s="21">
        <f>SUM(H63:H64)</f>
        <v>765397.19</v>
      </c>
    </row>
    <row r="63" spans="2:8" ht="24" x14ac:dyDescent="0.2">
      <c r="B63" s="10" t="s">
        <v>63</v>
      </c>
      <c r="C63" s="25">
        <v>0</v>
      </c>
      <c r="D63" s="25">
        <v>0</v>
      </c>
      <c r="E63" s="24">
        <f t="shared" si="17"/>
        <v>0</v>
      </c>
      <c r="F63" s="25">
        <v>0</v>
      </c>
      <c r="G63" s="25">
        <v>0</v>
      </c>
      <c r="H63" s="24">
        <f>SUM(G63-C63)</f>
        <v>0</v>
      </c>
    </row>
    <row r="64" spans="2:8" x14ac:dyDescent="0.2">
      <c r="B64" s="9" t="s">
        <v>64</v>
      </c>
      <c r="C64" s="25">
        <v>0</v>
      </c>
      <c r="D64" s="25">
        <v>765397.19</v>
      </c>
      <c r="E64" s="24">
        <f t="shared" si="17"/>
        <v>765397.19</v>
      </c>
      <c r="F64" s="25">
        <v>765397.19</v>
      </c>
      <c r="G64" s="25">
        <f>F64</f>
        <v>765397.19</v>
      </c>
      <c r="H64" s="24">
        <f>SUM(G64-C64)</f>
        <v>765397.19</v>
      </c>
    </row>
    <row r="65" spans="2:8" ht="21.75" customHeight="1" x14ac:dyDescent="0.2">
      <c r="B65" s="14" t="s">
        <v>65</v>
      </c>
      <c r="C65" s="20">
        <v>0</v>
      </c>
      <c r="D65" s="20">
        <v>0</v>
      </c>
      <c r="E65" s="21">
        <f>SUM(D65,C65)</f>
        <v>0</v>
      </c>
      <c r="F65" s="20">
        <v>0</v>
      </c>
      <c r="G65" s="20">
        <v>0</v>
      </c>
      <c r="H65" s="21">
        <f>SUM(G65-C65)</f>
        <v>0</v>
      </c>
    </row>
    <row r="66" spans="2:8" x14ac:dyDescent="0.2">
      <c r="B66" s="13" t="s">
        <v>66</v>
      </c>
      <c r="C66" s="20">
        <v>0</v>
      </c>
      <c r="D66" s="20">
        <v>8486000</v>
      </c>
      <c r="E66" s="21">
        <f>SUM(D66,C66)</f>
        <v>8486000</v>
      </c>
      <c r="F66" s="20">
        <v>8486000</v>
      </c>
      <c r="G66" s="20">
        <f>F66</f>
        <v>8486000</v>
      </c>
      <c r="H66" s="21">
        <f>SUM(G66-C66)</f>
        <v>8486000</v>
      </c>
    </row>
    <row r="67" spans="2:8" ht="15" customHeight="1" x14ac:dyDescent="0.2">
      <c r="B67" s="13"/>
      <c r="C67" s="23"/>
      <c r="D67" s="23"/>
      <c r="E67" s="24"/>
      <c r="F67" s="23"/>
      <c r="G67" s="23"/>
      <c r="H67" s="24"/>
    </row>
    <row r="68" spans="2:8" ht="24" x14ac:dyDescent="0.2">
      <c r="B68" s="15" t="s">
        <v>67</v>
      </c>
      <c r="C68" s="22">
        <f>SUM(C48,C57,C62,C65,C66)</f>
        <v>1265138810</v>
      </c>
      <c r="D68" s="22">
        <f t="shared" ref="D68:G68" si="20">SUM(D48,D57,D62,D65,D66)</f>
        <v>44862670.189999998</v>
      </c>
      <c r="E68" s="21">
        <f t="shared" si="20"/>
        <v>1310001480.1900001</v>
      </c>
      <c r="F68" s="22">
        <f t="shared" si="20"/>
        <v>1300695890.73</v>
      </c>
      <c r="G68" s="22">
        <f t="shared" si="20"/>
        <v>1300695890.73</v>
      </c>
      <c r="H68" s="21">
        <f>SUM(H48,H57,H62,H65,H66)</f>
        <v>35557080.729999959</v>
      </c>
    </row>
    <row r="69" spans="2:8" ht="15" customHeight="1" x14ac:dyDescent="0.2">
      <c r="B69" s="13"/>
      <c r="C69" s="23"/>
      <c r="D69" s="23"/>
      <c r="E69" s="24"/>
      <c r="F69" s="23"/>
      <c r="G69" s="23"/>
      <c r="H69" s="24"/>
    </row>
    <row r="70" spans="2:8" x14ac:dyDescent="0.2">
      <c r="B70" s="7" t="s">
        <v>68</v>
      </c>
      <c r="C70" s="22">
        <f>C71</f>
        <v>0</v>
      </c>
      <c r="D70" s="22">
        <f t="shared" ref="D70:G70" si="21">D71</f>
        <v>0</v>
      </c>
      <c r="E70" s="21">
        <f t="shared" si="21"/>
        <v>0</v>
      </c>
      <c r="F70" s="22">
        <f t="shared" si="21"/>
        <v>0</v>
      </c>
      <c r="G70" s="22">
        <f t="shared" si="21"/>
        <v>0</v>
      </c>
      <c r="H70" s="21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2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3"/>
      <c r="C72" s="23"/>
      <c r="D72" s="23"/>
      <c r="E72" s="24"/>
      <c r="F72" s="23"/>
      <c r="G72" s="23"/>
      <c r="H72" s="24"/>
    </row>
    <row r="73" spans="2:8" x14ac:dyDescent="0.2">
      <c r="B73" s="7" t="s">
        <v>70</v>
      </c>
      <c r="C73" s="22">
        <f>SUM(C43,C68,C70)</f>
        <v>5444696075.2200003</v>
      </c>
      <c r="D73" s="22">
        <f t="shared" ref="D73:G73" si="23">SUM(D43,D68,D70)</f>
        <v>147071413</v>
      </c>
      <c r="E73" s="21">
        <f t="shared" si="23"/>
        <v>5591767488.2200003</v>
      </c>
      <c r="F73" s="22">
        <f t="shared" si="23"/>
        <v>5550331208.9799995</v>
      </c>
      <c r="G73" s="22">
        <f t="shared" si="23"/>
        <v>5550331208.9799995</v>
      </c>
      <c r="H73" s="21">
        <f>SUM(H43,H68,H70)</f>
        <v>105635133.75999999</v>
      </c>
    </row>
    <row r="74" spans="2:8" ht="15" customHeight="1" x14ac:dyDescent="0.2">
      <c r="B74" s="13"/>
      <c r="C74" s="30"/>
      <c r="D74" s="30"/>
      <c r="E74" s="31"/>
      <c r="F74" s="30"/>
      <c r="G74" s="30"/>
      <c r="H74" s="31"/>
    </row>
    <row r="75" spans="2:8" x14ac:dyDescent="0.2">
      <c r="B75" s="16" t="s">
        <v>71</v>
      </c>
      <c r="C75" s="22"/>
      <c r="D75" s="22"/>
      <c r="E75" s="21"/>
      <c r="F75" s="22"/>
      <c r="G75" s="22"/>
      <c r="H75" s="21"/>
    </row>
    <row r="76" spans="2:8" ht="24" customHeight="1" x14ac:dyDescent="0.2">
      <c r="B76" s="10" t="s">
        <v>72</v>
      </c>
      <c r="C76" s="25">
        <v>0</v>
      </c>
      <c r="D76" s="25">
        <v>0</v>
      </c>
      <c r="E76" s="24">
        <f t="shared" ref="E76:E77" si="24">SUM(C76:D76)</f>
        <v>0</v>
      </c>
      <c r="F76" s="25">
        <v>0</v>
      </c>
      <c r="G76" s="25">
        <v>0</v>
      </c>
      <c r="H76" s="24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4">
        <f t="shared" si="24"/>
        <v>0</v>
      </c>
      <c r="F77" s="25">
        <v>0</v>
      </c>
      <c r="G77" s="25">
        <v>0</v>
      </c>
      <c r="H77" s="24">
        <f>SUM(G77-C77)</f>
        <v>0</v>
      </c>
    </row>
    <row r="78" spans="2:8" ht="12.75" thickBot="1" x14ac:dyDescent="0.25">
      <c r="B78" s="17" t="s">
        <v>74</v>
      </c>
      <c r="C78" s="32">
        <f>SUM(C76:C77)</f>
        <v>0</v>
      </c>
      <c r="D78" s="32">
        <f t="shared" ref="D78:G78" si="25">SUM(D76:D77)</f>
        <v>0</v>
      </c>
      <c r="E78" s="33">
        <f t="shared" si="25"/>
        <v>0</v>
      </c>
      <c r="F78" s="32">
        <f t="shared" si="25"/>
        <v>0</v>
      </c>
      <c r="G78" s="32">
        <f t="shared" si="25"/>
        <v>0</v>
      </c>
      <c r="H78" s="33">
        <f>SUM(G78-C78)</f>
        <v>0</v>
      </c>
    </row>
    <row r="97" spans="17:17" x14ac:dyDescent="0.2">
      <c r="Q97" s="3"/>
    </row>
  </sheetData>
  <sheetProtection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8000000000000003" right="0.25" top="0.33" bottom="0.46" header="0.42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amelia.ruiz</cp:lastModifiedBy>
  <cp:lastPrinted>2021-01-28T17:00:02Z</cp:lastPrinted>
  <dcterms:created xsi:type="dcterms:W3CDTF">2020-01-08T20:55:35Z</dcterms:created>
  <dcterms:modified xsi:type="dcterms:W3CDTF">2021-01-28T17:00:45Z</dcterms:modified>
</cp:coreProperties>
</file>