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k\Desktop\Cta Pub 2do. Trim 2020\JUAREZ\LDF\"/>
    </mc:Choice>
  </mc:AlternateContent>
  <xr:revisionPtr revIDLastSave="0" documentId="13_ncr:1_{7F2F9882-531B-4412-AFE7-33FDB4D11284}" xr6:coauthVersionLast="45" xr6:coauthVersionMax="45" xr10:uidLastSave="{00000000-0000-0000-0000-000000000000}"/>
  <bookViews>
    <workbookView xWindow="-110" yWindow="-110" windowWidth="19420" windowHeight="10420" tabRatio="918" xr2:uid="{00000000-000D-0000-FFFF-FFFF00000000}"/>
  </bookViews>
  <sheets>
    <sheet name="Formato 6 c)" sheetId="83" r:id="rId1"/>
  </sheets>
  <definedNames>
    <definedName name="ANEXO">#REF!</definedName>
    <definedName name="_xlnm.Print_Area" localSheetId="0">'Formato 6 c)'!$A$1:$G$84</definedName>
    <definedName name="_xlnm.Print_Titles" localSheetId="0">'Formato 6 c)'!$1:$7</definedName>
    <definedName name="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4" i="83" l="1"/>
  <c r="D59" i="83" l="1"/>
  <c r="G54" i="83"/>
  <c r="D64" i="83"/>
  <c r="F64" i="83"/>
  <c r="F63" i="83"/>
  <c r="F62" i="83"/>
  <c r="F61" i="83"/>
  <c r="F60" i="83"/>
  <c r="F59" i="83"/>
  <c r="F58" i="83"/>
  <c r="D63" i="83"/>
  <c r="D62" i="83"/>
  <c r="G62" i="83" s="1"/>
  <c r="D61" i="83"/>
  <c r="D60" i="83"/>
  <c r="D58" i="83"/>
  <c r="G58" i="83" s="1"/>
  <c r="F38" i="83"/>
  <c r="F37" i="83"/>
  <c r="F36" i="83"/>
  <c r="F35" i="83"/>
  <c r="F34" i="83"/>
  <c r="F33" i="83"/>
  <c r="F32" i="83"/>
  <c r="F31" i="83"/>
  <c r="F30" i="83"/>
  <c r="D38" i="83"/>
  <c r="D37" i="83"/>
  <c r="D36" i="83"/>
  <c r="D35" i="83"/>
  <c r="G35" i="83" s="1"/>
  <c r="D34" i="83"/>
  <c r="D33" i="83"/>
  <c r="D32" i="83"/>
  <c r="D31" i="83"/>
  <c r="D30" i="83"/>
  <c r="G30" i="83" s="1"/>
  <c r="F22" i="83"/>
  <c r="F23" i="83"/>
  <c r="F24" i="83"/>
  <c r="F25" i="83"/>
  <c r="F26" i="83"/>
  <c r="F27" i="83"/>
  <c r="F21" i="83"/>
  <c r="D22" i="83"/>
  <c r="D23" i="83"/>
  <c r="G23" i="83" s="1"/>
  <c r="D24" i="83"/>
  <c r="G24" i="83" s="1"/>
  <c r="D25" i="83"/>
  <c r="G25" i="83" s="1"/>
  <c r="D26" i="83"/>
  <c r="D27" i="83"/>
  <c r="G27" i="83" s="1"/>
  <c r="D21" i="83"/>
  <c r="G21" i="83" s="1"/>
  <c r="G81" i="83"/>
  <c r="G80" i="83"/>
  <c r="G79" i="83"/>
  <c r="G78" i="83"/>
  <c r="G76" i="83"/>
  <c r="G75" i="83"/>
  <c r="G74" i="83"/>
  <c r="G73" i="83"/>
  <c r="G72" i="83"/>
  <c r="G71" i="83"/>
  <c r="G70" i="83"/>
  <c r="G69" i="83"/>
  <c r="G68" i="83"/>
  <c r="G67" i="83"/>
  <c r="G65" i="83"/>
  <c r="G64" i="83"/>
  <c r="G63" i="83"/>
  <c r="G61" i="83"/>
  <c r="G60" i="83"/>
  <c r="G56" i="83"/>
  <c r="G45" i="83"/>
  <c r="G44" i="83"/>
  <c r="G43" i="83"/>
  <c r="G42" i="83"/>
  <c r="G41" i="83"/>
  <c r="G39" i="83"/>
  <c r="G38" i="83"/>
  <c r="G37" i="83"/>
  <c r="G36" i="83"/>
  <c r="G34" i="83"/>
  <c r="G33" i="83"/>
  <c r="G32" i="83"/>
  <c r="G31" i="83"/>
  <c r="G28" i="83"/>
  <c r="G26" i="83"/>
  <c r="F49" i="83"/>
  <c r="F50" i="83"/>
  <c r="F51" i="83"/>
  <c r="F52" i="83"/>
  <c r="F53" i="83"/>
  <c r="F54" i="83"/>
  <c r="F55" i="83"/>
  <c r="F48" i="83"/>
  <c r="D49" i="83"/>
  <c r="G49" i="83" s="1"/>
  <c r="D50" i="83"/>
  <c r="G50" i="83" s="1"/>
  <c r="D51" i="83"/>
  <c r="G51" i="83" s="1"/>
  <c r="D52" i="83"/>
  <c r="G52" i="83" s="1"/>
  <c r="D53" i="83"/>
  <c r="G53" i="83" s="1"/>
  <c r="D55" i="83"/>
  <c r="G55" i="83" s="1"/>
  <c r="D48" i="83"/>
  <c r="G48" i="83" s="1"/>
  <c r="F11" i="83"/>
  <c r="F12" i="83"/>
  <c r="F13" i="83"/>
  <c r="F14" i="83"/>
  <c r="F15" i="83"/>
  <c r="F16" i="83"/>
  <c r="F17" i="83"/>
  <c r="F18" i="83"/>
  <c r="E10" i="83"/>
  <c r="F10" i="83" s="1"/>
  <c r="D11" i="83"/>
  <c r="G11" i="83" s="1"/>
  <c r="D12" i="83"/>
  <c r="G12" i="83" s="1"/>
  <c r="D13" i="83"/>
  <c r="G13" i="83" s="1"/>
  <c r="D14" i="83"/>
  <c r="G14" i="83" s="1"/>
  <c r="D15" i="83"/>
  <c r="G15" i="83" s="1"/>
  <c r="D16" i="83"/>
  <c r="G16" i="83" s="1"/>
  <c r="D17" i="83"/>
  <c r="G17" i="83" s="1"/>
  <c r="D18" i="83"/>
  <c r="G18" i="83" s="1"/>
  <c r="B10" i="83"/>
  <c r="C10" i="83"/>
  <c r="G10" i="83" l="1"/>
  <c r="D10" i="83"/>
  <c r="G59" i="83" l="1"/>
  <c r="G22" i="83"/>
  <c r="D57" i="83"/>
  <c r="B20" i="83" l="1"/>
  <c r="C20" i="83"/>
  <c r="D20" i="83"/>
  <c r="E20" i="83"/>
  <c r="F20" i="83"/>
  <c r="B29" i="83"/>
  <c r="C29" i="83"/>
  <c r="D29" i="83"/>
  <c r="E29" i="83"/>
  <c r="F29" i="83"/>
  <c r="B40" i="83"/>
  <c r="C40" i="83"/>
  <c r="D40" i="83"/>
  <c r="E40" i="83"/>
  <c r="F40" i="83"/>
  <c r="B47" i="83"/>
  <c r="C47" i="83"/>
  <c r="D47" i="83"/>
  <c r="E47" i="83"/>
  <c r="F47" i="83"/>
  <c r="B57" i="83"/>
  <c r="C57" i="83"/>
  <c r="E57" i="83"/>
  <c r="G57" i="83" s="1"/>
  <c r="F57" i="83"/>
  <c r="B66" i="83"/>
  <c r="C66" i="83"/>
  <c r="D66" i="83"/>
  <c r="E66" i="83"/>
  <c r="F66" i="83"/>
  <c r="B77" i="83"/>
  <c r="C77" i="83"/>
  <c r="D77" i="83"/>
  <c r="E77" i="83"/>
  <c r="F77" i="83"/>
  <c r="G66" i="83" l="1"/>
  <c r="G77" i="83"/>
  <c r="G40" i="83"/>
  <c r="G29" i="83"/>
  <c r="G47" i="83"/>
  <c r="B9" i="83"/>
  <c r="G20" i="83"/>
  <c r="E46" i="83"/>
  <c r="F9" i="83"/>
  <c r="C46" i="83"/>
  <c r="D46" i="83"/>
  <c r="D9" i="83"/>
  <c r="B46" i="83"/>
  <c r="C9" i="83"/>
  <c r="F46" i="83"/>
  <c r="E9" i="83"/>
  <c r="D83" i="83" l="1"/>
  <c r="G46" i="83"/>
  <c r="B83" i="83"/>
  <c r="E83" i="83"/>
  <c r="F83" i="83"/>
  <c r="C83" i="83"/>
  <c r="G9" i="83"/>
  <c r="G83" i="83" l="1"/>
</calcChain>
</file>

<file path=xl/sharedStrings.xml><?xml version="1.0" encoding="utf-8"?>
<sst xmlns="http://schemas.openxmlformats.org/spreadsheetml/2006/main" count="80" uniqueCount="48">
  <si>
    <t xml:space="preserve">Modificado </t>
  </si>
  <si>
    <t>Devengado</t>
  </si>
  <si>
    <t>Egresos</t>
  </si>
  <si>
    <t>Pagado</t>
  </si>
  <si>
    <t>Clasificación Funcional (Finalidad y Función)</t>
  </si>
  <si>
    <t>Concepto (c)</t>
  </si>
  <si>
    <t>(PESOS)</t>
  </si>
  <si>
    <t>III. Total de Egresos (III = I + II)</t>
  </si>
  <si>
    <t xml:space="preserve">Ampliaciones/ (Reducciones) </t>
  </si>
  <si>
    <t>Aprobado (d)</t>
  </si>
  <si>
    <t>Subejercicio (e)</t>
  </si>
  <si>
    <t>Estado Analítico del Ejercicio del Presupuesto de Egresos Detallado - LDF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</si>
  <si>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</si>
  <si>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</si>
  <si>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</si>
  <si>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</si>
  <si>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</si>
  <si>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</si>
  <si>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</si>
  <si>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</si>
  <si>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</si>
  <si>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</si>
  <si>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</si>
  <si>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</si>
  <si>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</si>
  <si>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</si>
  <si>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</si>
  <si>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</si>
  <si>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</si>
  <si>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</si>
  <si>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</si>
  <si>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</si>
  <si>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</si>
  <si>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</si>
  <si>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</si>
  <si>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</si>
  <si>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</si>
  <si>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</si>
  <si>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</si>
  <si>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</si>
  <si>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</si>
  <si>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</si>
  <si>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</si>
  <si>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</si>
  <si>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</si>
  <si>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</si>
  <si>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Del 1 de enero al 30 de junio de 2020</t>
  </si>
  <si>
    <t>CHIHUAHUA, MUNICIPIO DE 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</si>
</sst>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Tahoma"/>
      <family val="2"/>
    </font>
    <font>
      <sz val="8"/>
      <color theme="1"/>
      <name val="Arial"/>
      <family val="2"/>
    </font>
    <font>
      <sz val="11"/>
      <color rgb="FF9C0006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</borders>
  <cellStyleXfs count="177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165" fontId="1" fillId="0" borderId="0" applyFont="0" applyFill="0" applyBorder="0" applyAlignment="0" applyProtection="0"/>
    <xf numFmtId="0" fontId="6" fillId="2" borderId="0" applyNumberFormat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 applyNumberFormat="0" applyFont="0" applyFill="0" applyBorder="0" applyProtection="0">
      <alignment vertical="center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9" fillId="0" borderId="0"/>
  </cellStyleXfs>
  <cellXfs count="52">
    <xf numFmtId="0" fontId="0" fillId="0" borderId="0" xfId="0"/>
    <xf numFmtId="166" fontId="0" fillId="0" borderId="0" xfId="1" applyNumberFormat="1" applyFont="1"/>
    <xf numFmtId="0" fontId="10" fillId="0" borderId="0" xfId="0" applyFont="1"/>
    <xf numFmtId="166" fontId="10" fillId="0" borderId="0" xfId="0" applyNumberFormat="1" applyFont="1"/>
    <xf numFmtId="37" fontId="10" fillId="0" borderId="0" xfId="0" applyNumberFormat="1" applyFont="1" applyAlignment="1">
      <alignment horizontal="right"/>
    </xf>
    <xf numFmtId="0" fontId="0" fillId="0" borderId="0" xfId="0" applyFont="1"/>
    <xf numFmtId="0" fontId="13" fillId="4" borderId="9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65" fontId="14" fillId="0" borderId="3" xfId="1" applyFont="1" applyBorder="1" applyAlignment="1">
      <alignment horizontal="center" vertical="center" wrapText="1"/>
    </xf>
    <xf numFmtId="165" fontId="14" fillId="0" borderId="5" xfId="1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37" fontId="12" fillId="0" borderId="15" xfId="1" applyNumberFormat="1" applyFont="1" applyBorder="1" applyAlignment="1">
      <alignment horizontal="right" vertical="center"/>
    </xf>
    <xf numFmtId="37" fontId="12" fillId="0" borderId="5" xfId="1" applyNumberFormat="1" applyFont="1" applyBorder="1" applyAlignment="1">
      <alignment horizontal="right" vertical="center" wrapText="1"/>
    </xf>
    <xf numFmtId="0" fontId="12" fillId="0" borderId="4" xfId="0" applyFont="1" applyBorder="1" applyAlignment="1">
      <alignment horizontal="left" vertical="center" wrapText="1" indent="1"/>
    </xf>
    <xf numFmtId="0" fontId="14" fillId="0" borderId="4" xfId="0" applyFont="1" applyBorder="1" applyAlignment="1">
      <alignment horizontal="left" vertical="center" wrapText="1" indent="3"/>
    </xf>
    <xf numFmtId="37" fontId="14" fillId="0" borderId="15" xfId="1" applyNumberFormat="1" applyFont="1" applyBorder="1" applyAlignment="1">
      <alignment horizontal="right" vertical="center"/>
    </xf>
    <xf numFmtId="37" fontId="14" fillId="0" borderId="5" xfId="1" applyNumberFormat="1" applyFont="1" applyBorder="1" applyAlignment="1">
      <alignment horizontal="right" vertical="center"/>
    </xf>
    <xf numFmtId="37" fontId="14" fillId="0" borderId="5" xfId="1" applyNumberFormat="1" applyFont="1" applyBorder="1" applyAlignment="1">
      <alignment horizontal="right" vertical="center" wrapText="1"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/>
    <xf numFmtId="0" fontId="12" fillId="0" borderId="4" xfId="0" applyFont="1" applyBorder="1" applyAlignment="1">
      <alignment horizontal="justify" vertical="center" wrapText="1"/>
    </xf>
    <xf numFmtId="37" fontId="12" fillId="0" borderId="5" xfId="1" applyNumberFormat="1" applyFont="1" applyBorder="1" applyAlignment="1">
      <alignment horizontal="right" vertical="center"/>
    </xf>
    <xf numFmtId="37" fontId="14" fillId="5" borderId="5" xfId="1" applyNumberFormat="1" applyFont="1" applyFill="1" applyBorder="1" applyAlignment="1">
      <alignment horizontal="right" vertical="center"/>
    </xf>
    <xf numFmtId="37" fontId="12" fillId="5" borderId="5" xfId="1" applyNumberFormat="1" applyFont="1" applyFill="1" applyBorder="1" applyAlignment="1">
      <alignment horizontal="right" vertical="center"/>
    </xf>
    <xf numFmtId="37" fontId="12" fillId="5" borderId="15" xfId="1" applyNumberFormat="1" applyFont="1" applyFill="1" applyBorder="1" applyAlignment="1">
      <alignment horizontal="right" vertical="center"/>
    </xf>
    <xf numFmtId="166" fontId="14" fillId="0" borderId="0" xfId="1" applyNumberFormat="1" applyFont="1" applyFill="1" applyBorder="1" applyAlignment="1">
      <alignment horizontal="center" vertical="center"/>
    </xf>
    <xf numFmtId="166" fontId="0" fillId="0" borderId="0" xfId="0" applyNumberFormat="1" applyFont="1"/>
    <xf numFmtId="0" fontId="12" fillId="0" borderId="4" xfId="0" applyFont="1" applyBorder="1" applyAlignment="1">
      <alignment vertical="center"/>
    </xf>
    <xf numFmtId="0" fontId="12" fillId="0" borderId="7" xfId="0" applyFont="1" applyBorder="1" applyAlignment="1">
      <alignment horizontal="justify" vertical="center"/>
    </xf>
    <xf numFmtId="37" fontId="12" fillId="0" borderId="6" xfId="0" applyNumberFormat="1" applyFont="1" applyBorder="1" applyAlignment="1">
      <alignment horizontal="right" vertical="center"/>
    </xf>
    <xf numFmtId="37" fontId="12" fillId="0" borderId="8" xfId="0" applyNumberFormat="1" applyFont="1" applyBorder="1" applyAlignment="1">
      <alignment horizontal="right" vertical="center"/>
    </xf>
    <xf numFmtId="0" fontId="12" fillId="0" borderId="4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</cellXfs>
  <cellStyles count="177">
    <cellStyle name="Hipervínculo 2" xfId="4" xr:uid="{00000000-0005-0000-0000-000001000000}"/>
    <cellStyle name="Incorrecto 2" xfId="26" xr:uid="{00000000-0005-0000-0000-000002000000}"/>
    <cellStyle name="Millares" xfId="1" builtinId="3"/>
    <cellStyle name="Millares 10" xfId="27" xr:uid="{00000000-0005-0000-0000-000003000000}"/>
    <cellStyle name="Millares 11" xfId="5" xr:uid="{00000000-0005-0000-0000-000004000000}"/>
    <cellStyle name="Millares 2" xfId="3" xr:uid="{00000000-0005-0000-0000-000005000000}"/>
    <cellStyle name="Millares 2 2" xfId="6" xr:uid="{00000000-0005-0000-0000-000006000000}"/>
    <cellStyle name="Millares 2 2 2" xfId="7" xr:uid="{00000000-0005-0000-0000-000007000000}"/>
    <cellStyle name="Millares 2 2 2 2" xfId="28" xr:uid="{00000000-0005-0000-0000-000008000000}"/>
    <cellStyle name="Millares 2 2 3" xfId="29" xr:uid="{00000000-0005-0000-0000-000009000000}"/>
    <cellStyle name="Millares 2 3" xfId="30" xr:uid="{00000000-0005-0000-0000-00000A000000}"/>
    <cellStyle name="Millares 3" xfId="8" xr:uid="{00000000-0005-0000-0000-00000B000000}"/>
    <cellStyle name="Millares 3 2" xfId="9" xr:uid="{00000000-0005-0000-0000-00000C000000}"/>
    <cellStyle name="Millares 3 3" xfId="25" xr:uid="{00000000-0005-0000-0000-00000D000000}"/>
    <cellStyle name="Millares 3 3 2" xfId="31" xr:uid="{00000000-0005-0000-0000-00000E000000}"/>
    <cellStyle name="Millares 3 3 2 2" xfId="32" xr:uid="{00000000-0005-0000-0000-00000F000000}"/>
    <cellStyle name="Millares 3 3 3" xfId="33" xr:uid="{00000000-0005-0000-0000-000010000000}"/>
    <cellStyle name="Millares 3 3 4" xfId="34" xr:uid="{00000000-0005-0000-0000-000011000000}"/>
    <cellStyle name="Millares 3 4" xfId="35" xr:uid="{00000000-0005-0000-0000-000012000000}"/>
    <cellStyle name="Millares 3 4 2" xfId="36" xr:uid="{00000000-0005-0000-0000-000013000000}"/>
    <cellStyle name="Millares 3 5" xfId="37" xr:uid="{00000000-0005-0000-0000-000014000000}"/>
    <cellStyle name="Millares 3 5 2" xfId="38" xr:uid="{00000000-0005-0000-0000-000015000000}"/>
    <cellStyle name="Millares 3 6" xfId="39" xr:uid="{00000000-0005-0000-0000-000016000000}"/>
    <cellStyle name="Millares 4" xfId="10" xr:uid="{00000000-0005-0000-0000-000017000000}"/>
    <cellStyle name="Millares 4 2" xfId="40" xr:uid="{00000000-0005-0000-0000-000018000000}"/>
    <cellStyle name="Millares 4 2 2" xfId="41" xr:uid="{00000000-0005-0000-0000-000019000000}"/>
    <cellStyle name="Millares 4 3" xfId="42" xr:uid="{00000000-0005-0000-0000-00001A000000}"/>
    <cellStyle name="Millares 5" xfId="11" xr:uid="{00000000-0005-0000-0000-00001B000000}"/>
    <cellStyle name="Millares 5 2" xfId="43" xr:uid="{00000000-0005-0000-0000-00001C000000}"/>
    <cellStyle name="Millares 5 2 2" xfId="44" xr:uid="{00000000-0005-0000-0000-00001D000000}"/>
    <cellStyle name="Millares 5 3" xfId="45" xr:uid="{00000000-0005-0000-0000-00001E000000}"/>
    <cellStyle name="Millares 6" xfId="12" xr:uid="{00000000-0005-0000-0000-00001F000000}"/>
    <cellStyle name="Millares 6 2" xfId="46" xr:uid="{00000000-0005-0000-0000-000020000000}"/>
    <cellStyle name="Millares 6 2 2" xfId="47" xr:uid="{00000000-0005-0000-0000-000021000000}"/>
    <cellStyle name="Millares 6 3" xfId="48" xr:uid="{00000000-0005-0000-0000-000022000000}"/>
    <cellStyle name="Millares 7" xfId="49" xr:uid="{00000000-0005-0000-0000-000023000000}"/>
    <cellStyle name="Millares 7 2" xfId="50" xr:uid="{00000000-0005-0000-0000-000024000000}"/>
    <cellStyle name="Millares 7 2 2" xfId="51" xr:uid="{00000000-0005-0000-0000-000025000000}"/>
    <cellStyle name="Millares 7 2 2 2" xfId="52" xr:uid="{00000000-0005-0000-0000-000026000000}"/>
    <cellStyle name="Millares 7 2 3" xfId="53" xr:uid="{00000000-0005-0000-0000-000027000000}"/>
    <cellStyle name="Millares 7 3" xfId="54" xr:uid="{00000000-0005-0000-0000-000028000000}"/>
    <cellStyle name="Millares 8" xfId="55" xr:uid="{00000000-0005-0000-0000-000029000000}"/>
    <cellStyle name="Millares 8 2" xfId="56" xr:uid="{00000000-0005-0000-0000-00002A000000}"/>
    <cellStyle name="Millares 8 2 2" xfId="57" xr:uid="{00000000-0005-0000-0000-00002B000000}"/>
    <cellStyle name="Millares 8 3" xfId="58" xr:uid="{00000000-0005-0000-0000-00002C000000}"/>
    <cellStyle name="Millares 9" xfId="59" xr:uid="{00000000-0005-0000-0000-00002D000000}"/>
    <cellStyle name="Moneda 2" xfId="13" xr:uid="{00000000-0005-0000-0000-00002E000000}"/>
    <cellStyle name="Moneda 2 2" xfId="60" xr:uid="{00000000-0005-0000-0000-00002F000000}"/>
    <cellStyle name="Moneda 2 2 2" xfId="61" xr:uid="{00000000-0005-0000-0000-000030000000}"/>
    <cellStyle name="Moneda 2 2 2 2" xfId="62" xr:uid="{00000000-0005-0000-0000-000031000000}"/>
    <cellStyle name="Moneda 2 2 3" xfId="63" xr:uid="{00000000-0005-0000-0000-000032000000}"/>
    <cellStyle name="Moneda 2 3" xfId="64" xr:uid="{00000000-0005-0000-0000-000033000000}"/>
    <cellStyle name="Moneda 2 3 2" xfId="65" xr:uid="{00000000-0005-0000-0000-000034000000}"/>
    <cellStyle name="Moneda 2 3 2 2" xfId="66" xr:uid="{00000000-0005-0000-0000-000035000000}"/>
    <cellStyle name="Moneda 2 3 3" xfId="67" xr:uid="{00000000-0005-0000-0000-000036000000}"/>
    <cellStyle name="Moneda 2 3 4" xfId="68" xr:uid="{00000000-0005-0000-0000-000037000000}"/>
    <cellStyle name="Moneda 2 4" xfId="69" xr:uid="{00000000-0005-0000-0000-000038000000}"/>
    <cellStyle name="Moneda 2 4 2" xfId="70" xr:uid="{00000000-0005-0000-0000-000039000000}"/>
    <cellStyle name="Moneda 2 5" xfId="71" xr:uid="{00000000-0005-0000-0000-00003A000000}"/>
    <cellStyle name="Moneda 2 5 2" xfId="72" xr:uid="{00000000-0005-0000-0000-00003B000000}"/>
    <cellStyle name="Moneda 2 5 2 2" xfId="73" xr:uid="{00000000-0005-0000-0000-00003C000000}"/>
    <cellStyle name="Moneda 2 5 3" xfId="74" xr:uid="{00000000-0005-0000-0000-00003D000000}"/>
    <cellStyle name="Moneda 2 6" xfId="75" xr:uid="{00000000-0005-0000-0000-00003E000000}"/>
    <cellStyle name="Moneda 2 6 2" xfId="76" xr:uid="{00000000-0005-0000-0000-00003F000000}"/>
    <cellStyle name="Moneda 2 7" xfId="77" xr:uid="{00000000-0005-0000-0000-000040000000}"/>
    <cellStyle name="Moneda 3" xfId="78" xr:uid="{00000000-0005-0000-0000-000041000000}"/>
    <cellStyle name="Moneda 3 2" xfId="79" xr:uid="{00000000-0005-0000-0000-000042000000}"/>
    <cellStyle name="Moneda 4" xfId="80" xr:uid="{00000000-0005-0000-0000-000043000000}"/>
    <cellStyle name="Moneda 4 2" xfId="81" xr:uid="{00000000-0005-0000-0000-000044000000}"/>
    <cellStyle name="Moneda 4 2 2" xfId="82" xr:uid="{00000000-0005-0000-0000-000045000000}"/>
    <cellStyle name="Moneda 4 3" xfId="83" xr:uid="{00000000-0005-0000-0000-000046000000}"/>
    <cellStyle name="Moneda 4 3 2" xfId="84" xr:uid="{00000000-0005-0000-0000-000047000000}"/>
    <cellStyle name="Moneda 4 4" xfId="85" xr:uid="{00000000-0005-0000-0000-000048000000}"/>
    <cellStyle name="Moneda 5" xfId="86" xr:uid="{00000000-0005-0000-0000-000049000000}"/>
    <cellStyle name="Moneda 6" xfId="14" xr:uid="{00000000-0005-0000-0000-00004A000000}"/>
    <cellStyle name="Moneda 7" xfId="175" xr:uid="{00000000-0005-0000-0000-00004B000000}"/>
    <cellStyle name="Normal" xfId="0" builtinId="0"/>
    <cellStyle name="Normal 10" xfId="87" xr:uid="{00000000-0005-0000-0000-00004D000000}"/>
    <cellStyle name="Normal 10 2" xfId="88" xr:uid="{00000000-0005-0000-0000-00004E000000}"/>
    <cellStyle name="Normal 10 2 2" xfId="89" xr:uid="{00000000-0005-0000-0000-00004F000000}"/>
    <cellStyle name="Normal 10 2 2 2" xfId="90" xr:uid="{00000000-0005-0000-0000-000050000000}"/>
    <cellStyle name="Normal 10 2 3" xfId="91" xr:uid="{00000000-0005-0000-0000-000051000000}"/>
    <cellStyle name="Normal 10 3" xfId="92" xr:uid="{00000000-0005-0000-0000-000052000000}"/>
    <cellStyle name="Normal 10 3 2" xfId="93" xr:uid="{00000000-0005-0000-0000-000053000000}"/>
    <cellStyle name="Normal 10 4" xfId="94" xr:uid="{00000000-0005-0000-0000-000054000000}"/>
    <cellStyle name="Normal 11" xfId="24" xr:uid="{00000000-0005-0000-0000-000055000000}"/>
    <cellStyle name="Normal 11 2" xfId="95" xr:uid="{00000000-0005-0000-0000-000056000000}"/>
    <cellStyle name="Normal 11 2 2" xfId="96" xr:uid="{00000000-0005-0000-0000-000057000000}"/>
    <cellStyle name="Normal 11 2 2 2" xfId="97" xr:uid="{00000000-0005-0000-0000-000058000000}"/>
    <cellStyle name="Normal 11 2 3" xfId="98" xr:uid="{00000000-0005-0000-0000-000059000000}"/>
    <cellStyle name="Normal 11 2 4" xfId="99" xr:uid="{00000000-0005-0000-0000-00005A000000}"/>
    <cellStyle name="Normal 11 3" xfId="100" xr:uid="{00000000-0005-0000-0000-00005B000000}"/>
    <cellStyle name="Normal 11 4" xfId="101" xr:uid="{00000000-0005-0000-0000-00005C000000}"/>
    <cellStyle name="Normal 12" xfId="102" xr:uid="{00000000-0005-0000-0000-00005D000000}"/>
    <cellStyle name="Normal 13" xfId="103" xr:uid="{00000000-0005-0000-0000-00005E000000}"/>
    <cellStyle name="Normal 14" xfId="104" xr:uid="{00000000-0005-0000-0000-00005F000000}"/>
    <cellStyle name="Normal 15" xfId="105" xr:uid="{00000000-0005-0000-0000-000060000000}"/>
    <cellStyle name="Normal 16" xfId="174" xr:uid="{00000000-0005-0000-0000-000061000000}"/>
    <cellStyle name="Normal 17" xfId="176" xr:uid="{00000000-0005-0000-0000-000062000000}"/>
    <cellStyle name="Normal 2" xfId="2" xr:uid="{00000000-0005-0000-0000-000063000000}"/>
    <cellStyle name="Normal 2 2" xfId="15" xr:uid="{00000000-0005-0000-0000-000064000000}"/>
    <cellStyle name="Normal 2 2 2" xfId="106" xr:uid="{00000000-0005-0000-0000-000065000000}"/>
    <cellStyle name="Normal 2 2 3" xfId="107" xr:uid="{00000000-0005-0000-0000-000066000000}"/>
    <cellStyle name="Normal 2 2 3 2" xfId="108" xr:uid="{00000000-0005-0000-0000-000067000000}"/>
    <cellStyle name="Normal 2 2 3 2 2" xfId="109" xr:uid="{00000000-0005-0000-0000-000068000000}"/>
    <cellStyle name="Normal 2 2 3 3" xfId="110" xr:uid="{00000000-0005-0000-0000-000069000000}"/>
    <cellStyle name="Normal 2 2 4" xfId="111" xr:uid="{00000000-0005-0000-0000-00006A000000}"/>
    <cellStyle name="Normal 2 2 4 2" xfId="112" xr:uid="{00000000-0005-0000-0000-00006B000000}"/>
    <cellStyle name="Normal 2 2 4 2 2" xfId="113" xr:uid="{00000000-0005-0000-0000-00006C000000}"/>
    <cellStyle name="Normal 2 2 4 3" xfId="114" xr:uid="{00000000-0005-0000-0000-00006D000000}"/>
    <cellStyle name="Normal 2 3" xfId="115" xr:uid="{00000000-0005-0000-0000-00006E000000}"/>
    <cellStyle name="Normal 2 3 2" xfId="116" xr:uid="{00000000-0005-0000-0000-00006F000000}"/>
    <cellStyle name="Normal 2 3 2 2" xfId="117" xr:uid="{00000000-0005-0000-0000-000070000000}"/>
    <cellStyle name="Normal 2 3 2 2 2" xfId="118" xr:uid="{00000000-0005-0000-0000-000071000000}"/>
    <cellStyle name="Normal 2 3 2 3" xfId="119" xr:uid="{00000000-0005-0000-0000-000072000000}"/>
    <cellStyle name="Normal 2 3 3" xfId="120" xr:uid="{00000000-0005-0000-0000-000073000000}"/>
    <cellStyle name="Normal 2 3 3 2" xfId="121" xr:uid="{00000000-0005-0000-0000-000074000000}"/>
    <cellStyle name="Normal 2 3 4" xfId="122" xr:uid="{00000000-0005-0000-0000-000075000000}"/>
    <cellStyle name="Normal 2 3 5" xfId="123" xr:uid="{00000000-0005-0000-0000-000076000000}"/>
    <cellStyle name="Normal 2 4" xfId="124" xr:uid="{00000000-0005-0000-0000-000077000000}"/>
    <cellStyle name="Normal 2 4 2" xfId="125" xr:uid="{00000000-0005-0000-0000-000078000000}"/>
    <cellStyle name="Normal 2 4 2 2" xfId="126" xr:uid="{00000000-0005-0000-0000-000079000000}"/>
    <cellStyle name="Normal 2 4 3" xfId="127" xr:uid="{00000000-0005-0000-0000-00007A000000}"/>
    <cellStyle name="Normal 2 4 4" xfId="128" xr:uid="{00000000-0005-0000-0000-00007B000000}"/>
    <cellStyle name="Normal 2 5" xfId="129" xr:uid="{00000000-0005-0000-0000-00007C000000}"/>
    <cellStyle name="Normal 3" xfId="16" xr:uid="{00000000-0005-0000-0000-00007D000000}"/>
    <cellStyle name="Normal 3 2" xfId="17" xr:uid="{00000000-0005-0000-0000-00007E000000}"/>
    <cellStyle name="Normal 3 2 2" xfId="130" xr:uid="{00000000-0005-0000-0000-00007F000000}"/>
    <cellStyle name="Normal 3 3" xfId="131" xr:uid="{00000000-0005-0000-0000-000080000000}"/>
    <cellStyle name="Normal 3 3 2" xfId="132" xr:uid="{00000000-0005-0000-0000-000081000000}"/>
    <cellStyle name="Normal 3 3 2 2" xfId="133" xr:uid="{00000000-0005-0000-0000-000082000000}"/>
    <cellStyle name="Normal 3 3 3" xfId="134" xr:uid="{00000000-0005-0000-0000-000083000000}"/>
    <cellStyle name="Normal 3 4" xfId="135" xr:uid="{00000000-0005-0000-0000-000084000000}"/>
    <cellStyle name="Normal 3 4 2" xfId="136" xr:uid="{00000000-0005-0000-0000-000085000000}"/>
    <cellStyle name="Normal 3 5" xfId="137" xr:uid="{00000000-0005-0000-0000-000086000000}"/>
    <cellStyle name="Normal 4" xfId="18" xr:uid="{00000000-0005-0000-0000-000087000000}"/>
    <cellStyle name="Normal 4 2" xfId="138" xr:uid="{00000000-0005-0000-0000-000088000000}"/>
    <cellStyle name="Normal 4 2 2" xfId="139" xr:uid="{00000000-0005-0000-0000-000089000000}"/>
    <cellStyle name="Normal 4 3" xfId="140" xr:uid="{00000000-0005-0000-0000-00008A000000}"/>
    <cellStyle name="Normal 4 3 2" xfId="141" xr:uid="{00000000-0005-0000-0000-00008B000000}"/>
    <cellStyle name="Normal 4 4" xfId="142" xr:uid="{00000000-0005-0000-0000-00008C000000}"/>
    <cellStyle name="Normal 5" xfId="19" xr:uid="{00000000-0005-0000-0000-00008D000000}"/>
    <cellStyle name="Normal 5 2" xfId="143" xr:uid="{00000000-0005-0000-0000-00008E000000}"/>
    <cellStyle name="Normal 5 2 2" xfId="144" xr:uid="{00000000-0005-0000-0000-00008F000000}"/>
    <cellStyle name="Normal 5 3" xfId="145" xr:uid="{00000000-0005-0000-0000-000090000000}"/>
    <cellStyle name="Normal 6" xfId="20" xr:uid="{00000000-0005-0000-0000-000091000000}"/>
    <cellStyle name="Normal 65" xfId="23" xr:uid="{00000000-0005-0000-0000-000092000000}"/>
    <cellStyle name="Normal 7" xfId="146" xr:uid="{00000000-0005-0000-0000-000093000000}"/>
    <cellStyle name="Normal 7 2" xfId="147" xr:uid="{00000000-0005-0000-0000-000094000000}"/>
    <cellStyle name="Normal 7 2 2" xfId="148" xr:uid="{00000000-0005-0000-0000-000095000000}"/>
    <cellStyle name="Normal 7 2 2 2" xfId="149" xr:uid="{00000000-0005-0000-0000-000096000000}"/>
    <cellStyle name="Normal 7 2 3" xfId="150" xr:uid="{00000000-0005-0000-0000-000097000000}"/>
    <cellStyle name="Normal 7 3" xfId="151" xr:uid="{00000000-0005-0000-0000-000098000000}"/>
    <cellStyle name="Normal 7 3 2" xfId="152" xr:uid="{00000000-0005-0000-0000-000099000000}"/>
    <cellStyle name="Normal 7 4" xfId="153" xr:uid="{00000000-0005-0000-0000-00009A000000}"/>
    <cellStyle name="Normal 8" xfId="154" xr:uid="{00000000-0005-0000-0000-00009B000000}"/>
    <cellStyle name="Normal 8 2" xfId="155" xr:uid="{00000000-0005-0000-0000-00009C000000}"/>
    <cellStyle name="Normal 8 2 2" xfId="156" xr:uid="{00000000-0005-0000-0000-00009D000000}"/>
    <cellStyle name="Normal 8 2 2 2" xfId="157" xr:uid="{00000000-0005-0000-0000-00009E000000}"/>
    <cellStyle name="Normal 8 2 3" xfId="158" xr:uid="{00000000-0005-0000-0000-00009F000000}"/>
    <cellStyle name="Normal 8 3" xfId="159" xr:uid="{00000000-0005-0000-0000-0000A0000000}"/>
    <cellStyle name="Normal 8 3 2" xfId="160" xr:uid="{00000000-0005-0000-0000-0000A1000000}"/>
    <cellStyle name="Normal 8 4" xfId="161" xr:uid="{00000000-0005-0000-0000-0000A2000000}"/>
    <cellStyle name="Normal 9" xfId="162" xr:uid="{00000000-0005-0000-0000-0000A3000000}"/>
    <cellStyle name="Notas 2" xfId="163" xr:uid="{00000000-0005-0000-0000-0000A4000000}"/>
    <cellStyle name="Notas 2 2" xfId="164" xr:uid="{00000000-0005-0000-0000-0000A5000000}"/>
    <cellStyle name="Notas 2 2 2" xfId="165" xr:uid="{00000000-0005-0000-0000-0000A6000000}"/>
    <cellStyle name="Notas 2 3" xfId="166" xr:uid="{00000000-0005-0000-0000-0000A7000000}"/>
    <cellStyle name="Notas 3" xfId="167" xr:uid="{00000000-0005-0000-0000-0000A8000000}"/>
    <cellStyle name="Notas 3 2" xfId="168" xr:uid="{00000000-0005-0000-0000-0000A9000000}"/>
    <cellStyle name="Porcentaje 2" xfId="21" xr:uid="{00000000-0005-0000-0000-0000AA000000}"/>
    <cellStyle name="Porcentaje 2 2" xfId="169" xr:uid="{00000000-0005-0000-0000-0000AB000000}"/>
    <cellStyle name="Porcentaje 2 2 2" xfId="170" xr:uid="{00000000-0005-0000-0000-0000AC000000}"/>
    <cellStyle name="Porcentaje 2 3" xfId="171" xr:uid="{00000000-0005-0000-0000-0000AD000000}"/>
    <cellStyle name="Porcentaje 3" xfId="172" xr:uid="{00000000-0005-0000-0000-0000AE000000}"/>
    <cellStyle name="Porcentaje 4" xfId="173" xr:uid="{00000000-0005-0000-0000-0000AF000000}"/>
    <cellStyle name="Porcentual 2" xfId="22" xr:uid="{00000000-0005-0000-0000-0000B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M87"/>
  <sheetViews>
    <sheetView showGridLines="0" tabSelected="1" workbookViewId="0">
      <selection activeCell="A24" sqref="A24"/>
    </sheetView>
  </sheetViews>
  <sheetFormatPr baseColWidth="10" defaultColWidth="11.453125" defaultRowHeight="12.75" customHeight="1" x14ac:dyDescent="0.35"/>
  <cols>
    <col min="1" max="1" width="32.7265625" style="5" customWidth="1"/>
    <col min="2" max="7" width="16.7265625" style="5" customWidth="1"/>
    <col min="8" max="9" width="11.453125" style="5"/>
    <col min="10" max="10" width="15.26953125" style="5" bestFit="1" customWidth="1"/>
    <col min="11" max="11" width="15.1796875" style="5" bestFit="1" customWidth="1"/>
    <col min="12" max="12" width="15.26953125" style="5" bestFit="1" customWidth="1"/>
    <col min="13" max="13" width="15.1796875" style="5" bestFit="1" customWidth="1"/>
    <col min="14" max="16384" width="11.453125" style="5"/>
  </cols>
  <sheetData>
    <row r="1" spans="1:8" ht="12.75" customHeight="1" x14ac:dyDescent="0.35">
      <c r="A1" s="40" t="s">
        <v>47</v>
      </c>
      <c r="B1" s="41"/>
      <c r="C1" s="41"/>
      <c r="D1" s="41"/>
      <c r="E1" s="41"/>
      <c r="F1" s="41"/>
      <c r="G1" s="42"/>
    </row>
    <row r="2" spans="1:8" ht="12.75" customHeight="1" x14ac:dyDescent="0.35">
      <c r="A2" s="43" t="s">
        <v>11</v>
      </c>
      <c r="B2" s="44"/>
      <c r="C2" s="44"/>
      <c r="D2" s="44"/>
      <c r="E2" s="44"/>
      <c r="F2" s="44"/>
      <c r="G2" s="45"/>
    </row>
    <row r="3" spans="1:8" ht="12.75" customHeight="1" x14ac:dyDescent="0.35">
      <c r="A3" s="43" t="s">
        <v>4</v>
      </c>
      <c r="B3" s="44"/>
      <c r="C3" s="44"/>
      <c r="D3" s="44"/>
      <c r="E3" s="44"/>
      <c r="F3" s="44"/>
      <c r="G3" s="45"/>
    </row>
    <row r="4" spans="1:8" ht="12.75" customHeight="1" x14ac:dyDescent="0.35">
      <c r="A4" s="46" t="s">
        <v>46</v>
      </c>
      <c r="B4" s="47"/>
      <c r="C4" s="47"/>
      <c r="D4" s="47"/>
      <c r="E4" s="47"/>
      <c r="F4" s="47"/>
      <c r="G4" s="48"/>
    </row>
    <row r="5" spans="1:8" ht="12.75" customHeight="1" thickBot="1" x14ac:dyDescent="0.4">
      <c r="A5" s="49" t="s">
        <v>6</v>
      </c>
      <c r="B5" s="50"/>
      <c r="C5" s="50"/>
      <c r="D5" s="50"/>
      <c r="E5" s="50"/>
      <c r="F5" s="50"/>
      <c r="G5" s="51"/>
    </row>
    <row r="6" spans="1:8" ht="12.75" customHeight="1" thickBot="1" x14ac:dyDescent="0.4">
      <c r="A6" s="33" t="s">
        <v>5</v>
      </c>
      <c r="B6" s="35" t="s">
        <v>2</v>
      </c>
      <c r="C6" s="36"/>
      <c r="D6" s="36"/>
      <c r="E6" s="36"/>
      <c r="F6" s="37"/>
      <c r="G6" s="38" t="s">
        <v>10</v>
      </c>
    </row>
    <row r="7" spans="1:8" ht="21.5" thickBot="1" x14ac:dyDescent="0.4">
      <c r="A7" s="34"/>
      <c r="B7" s="6" t="s">
        <v>9</v>
      </c>
      <c r="C7" s="7" t="s">
        <v>8</v>
      </c>
      <c r="D7" s="7" t="s">
        <v>0</v>
      </c>
      <c r="E7" s="7" t="s">
        <v>1</v>
      </c>
      <c r="F7" s="7" t="s">
        <v>3</v>
      </c>
      <c r="G7" s="39"/>
    </row>
    <row r="8" spans="1:8" ht="12.75" customHeight="1" x14ac:dyDescent="0.35">
      <c r="A8" s="8"/>
      <c r="B8" s="9"/>
      <c r="C8" s="10"/>
      <c r="D8" s="10"/>
      <c r="E8" s="10"/>
      <c r="F8" s="10"/>
      <c r="G8" s="10"/>
    </row>
    <row r="9" spans="1:8" s="2" customFormat="1" ht="12.75" customHeight="1" x14ac:dyDescent="0.35">
      <c r="A9" s="11" t="s">
        <v>45</v>
      </c>
      <c r="B9" s="12">
        <f>B10+B20+B29+B40</f>
        <v>2196405376</v>
      </c>
      <c r="C9" s="12">
        <f>C10+C20+C29+C40</f>
        <v>9438816</v>
      </c>
      <c r="D9" s="12">
        <f>D10+D20+D29+D40</f>
        <v>2205844192</v>
      </c>
      <c r="E9" s="12">
        <f>E10+E20+E29+E40</f>
        <v>1810225217</v>
      </c>
      <c r="F9" s="12">
        <f>F10+F20+F29+F40</f>
        <v>1810225217</v>
      </c>
      <c r="G9" s="13">
        <f t="shared" ref="G9" si="0">D9-E9</f>
        <v>395618975</v>
      </c>
      <c r="H9" s="4"/>
    </row>
    <row r="10" spans="1:8" s="2" customFormat="1" ht="12.75" customHeight="1" x14ac:dyDescent="0.35">
      <c r="A10" s="14" t="s">
        <v>43</v>
      </c>
      <c r="B10" s="12">
        <f t="shared" ref="B10:C10" si="1">SUM(B11:B18)</f>
        <v>951893099</v>
      </c>
      <c r="C10" s="12">
        <f t="shared" si="1"/>
        <v>8294000</v>
      </c>
      <c r="D10" s="12">
        <f t="shared" ref="D10" si="2">SUM(D11:D18)</f>
        <v>960187099</v>
      </c>
      <c r="E10" s="12">
        <f t="shared" ref="E10" si="3">SUM(E11:E18)</f>
        <v>581019309</v>
      </c>
      <c r="F10" s="12">
        <f>E10</f>
        <v>581019309</v>
      </c>
      <c r="G10" s="12">
        <f t="shared" ref="G10" si="4">SUM(G11:G18)</f>
        <v>379167790</v>
      </c>
      <c r="H10" s="4"/>
    </row>
    <row r="11" spans="1:8" ht="12.75" customHeight="1" x14ac:dyDescent="0.35">
      <c r="A11" s="15" t="s">
        <v>42</v>
      </c>
      <c r="B11" s="16">
        <v>43229358</v>
      </c>
      <c r="C11" s="17">
        <v>-210000</v>
      </c>
      <c r="D11" s="16">
        <f t="shared" ref="D11:D18" si="5">SUM(B11:C11)</f>
        <v>43019358</v>
      </c>
      <c r="E11" s="17">
        <v>39262685</v>
      </c>
      <c r="F11" s="16">
        <f t="shared" ref="F11:F18" si="6">E11</f>
        <v>39262685</v>
      </c>
      <c r="G11" s="18">
        <f t="shared" ref="G11:G18" si="7">D11-E11</f>
        <v>3756673</v>
      </c>
      <c r="H11" s="19"/>
    </row>
    <row r="12" spans="1:8" ht="12.75" customHeight="1" x14ac:dyDescent="0.35">
      <c r="A12" s="15" t="s">
        <v>41</v>
      </c>
      <c r="B12" s="16">
        <v>12579182</v>
      </c>
      <c r="C12" s="17">
        <v>0</v>
      </c>
      <c r="D12" s="16">
        <f t="shared" si="5"/>
        <v>12579182</v>
      </c>
      <c r="E12" s="17">
        <v>12812236</v>
      </c>
      <c r="F12" s="16">
        <f t="shared" si="6"/>
        <v>12812236</v>
      </c>
      <c r="G12" s="18">
        <f t="shared" si="7"/>
        <v>-233054</v>
      </c>
      <c r="H12" s="19"/>
    </row>
    <row r="13" spans="1:8" ht="12.75" customHeight="1" x14ac:dyDescent="0.35">
      <c r="A13" s="15" t="s">
        <v>40</v>
      </c>
      <c r="B13" s="16">
        <v>53428533</v>
      </c>
      <c r="C13" s="17">
        <v>0</v>
      </c>
      <c r="D13" s="16">
        <f t="shared" si="5"/>
        <v>53428533</v>
      </c>
      <c r="E13" s="17">
        <v>35403982</v>
      </c>
      <c r="F13" s="16">
        <f t="shared" si="6"/>
        <v>35403982</v>
      </c>
      <c r="G13" s="18">
        <f t="shared" si="7"/>
        <v>18024551</v>
      </c>
      <c r="H13" s="19"/>
    </row>
    <row r="14" spans="1:8" ht="12.75" customHeight="1" x14ac:dyDescent="0.35">
      <c r="A14" s="15" t="s">
        <v>39</v>
      </c>
      <c r="B14" s="16">
        <v>1704962</v>
      </c>
      <c r="C14" s="17">
        <v>0</v>
      </c>
      <c r="D14" s="16">
        <f t="shared" si="5"/>
        <v>1704962</v>
      </c>
      <c r="E14" s="17">
        <v>1454239</v>
      </c>
      <c r="F14" s="16">
        <f t="shared" si="6"/>
        <v>1454239</v>
      </c>
      <c r="G14" s="18">
        <f t="shared" si="7"/>
        <v>250723</v>
      </c>
      <c r="H14" s="19"/>
    </row>
    <row r="15" spans="1:8" ht="12.75" customHeight="1" x14ac:dyDescent="0.35">
      <c r="A15" s="15" t="s">
        <v>38</v>
      </c>
      <c r="B15" s="16">
        <v>123632728</v>
      </c>
      <c r="C15" s="17">
        <v>22800000</v>
      </c>
      <c r="D15" s="16">
        <f t="shared" si="5"/>
        <v>146432728</v>
      </c>
      <c r="E15" s="17">
        <v>151246464</v>
      </c>
      <c r="F15" s="16">
        <f t="shared" si="6"/>
        <v>151246464</v>
      </c>
      <c r="G15" s="18">
        <f t="shared" si="7"/>
        <v>-4813736</v>
      </c>
      <c r="H15" s="19"/>
    </row>
    <row r="16" spans="1:8" ht="12.75" customHeight="1" x14ac:dyDescent="0.35">
      <c r="A16" s="15" t="s">
        <v>37</v>
      </c>
      <c r="B16" s="16">
        <v>0</v>
      </c>
      <c r="C16" s="17">
        <v>0</v>
      </c>
      <c r="D16" s="16">
        <f t="shared" si="5"/>
        <v>0</v>
      </c>
      <c r="E16" s="17">
        <v>0</v>
      </c>
      <c r="F16" s="16">
        <f t="shared" si="6"/>
        <v>0</v>
      </c>
      <c r="G16" s="18">
        <f t="shared" si="7"/>
        <v>0</v>
      </c>
      <c r="H16" s="19"/>
    </row>
    <row r="17" spans="1:10" ht="21" x14ac:dyDescent="0.35">
      <c r="A17" s="15" t="s">
        <v>36</v>
      </c>
      <c r="B17" s="16">
        <v>581582905</v>
      </c>
      <c r="C17" s="17">
        <v>-13600000</v>
      </c>
      <c r="D17" s="16">
        <f t="shared" si="5"/>
        <v>567982905</v>
      </c>
      <c r="E17" s="17">
        <v>224904645</v>
      </c>
      <c r="F17" s="16">
        <f t="shared" si="6"/>
        <v>224904645</v>
      </c>
      <c r="G17" s="18">
        <f t="shared" si="7"/>
        <v>343078260</v>
      </c>
      <c r="H17" s="19"/>
      <c r="I17" s="20"/>
      <c r="J17" s="20"/>
    </row>
    <row r="18" spans="1:10" ht="12.75" customHeight="1" x14ac:dyDescent="0.35">
      <c r="A18" s="15" t="s">
        <v>35</v>
      </c>
      <c r="B18" s="16">
        <v>135735431</v>
      </c>
      <c r="C18" s="17">
        <v>-696000</v>
      </c>
      <c r="D18" s="16">
        <f t="shared" si="5"/>
        <v>135039431</v>
      </c>
      <c r="E18" s="17">
        <v>115935058</v>
      </c>
      <c r="F18" s="16">
        <f t="shared" si="6"/>
        <v>115935058</v>
      </c>
      <c r="G18" s="18">
        <f t="shared" si="7"/>
        <v>19104373</v>
      </c>
      <c r="H18" s="19"/>
    </row>
    <row r="19" spans="1:10" ht="12.75" customHeight="1" x14ac:dyDescent="0.35">
      <c r="A19" s="21"/>
      <c r="B19" s="12"/>
      <c r="C19" s="22"/>
      <c r="D19" s="22"/>
      <c r="E19" s="22"/>
      <c r="F19" s="22"/>
      <c r="G19" s="22"/>
      <c r="H19" s="19"/>
    </row>
    <row r="20" spans="1:10" s="2" customFormat="1" ht="12.75" customHeight="1" x14ac:dyDescent="0.35">
      <c r="A20" s="14" t="s">
        <v>34</v>
      </c>
      <c r="B20" s="12">
        <f>SUM(B21:B27)</f>
        <v>1240727723</v>
      </c>
      <c r="C20" s="12">
        <f>SUM(C21:C27)</f>
        <v>1314816</v>
      </c>
      <c r="D20" s="12">
        <f>SUM(D21:D27)</f>
        <v>1242042539</v>
      </c>
      <c r="E20" s="12">
        <f>SUM(E21:E27)</f>
        <v>1225810273</v>
      </c>
      <c r="F20" s="12">
        <f>SUM(F21:F27)</f>
        <v>1225810273</v>
      </c>
      <c r="G20" s="22">
        <f t="shared" ref="G20:G81" si="8">D20-E20</f>
        <v>16232266</v>
      </c>
      <c r="H20" s="4"/>
    </row>
    <row r="21" spans="1:10" ht="12.75" customHeight="1" x14ac:dyDescent="0.35">
      <c r="A21" s="15" t="s">
        <v>33</v>
      </c>
      <c r="B21" s="16">
        <v>9258087</v>
      </c>
      <c r="C21" s="17">
        <v>-3200000</v>
      </c>
      <c r="D21" s="17">
        <f>SUM(B21:C21)</f>
        <v>6058087</v>
      </c>
      <c r="E21" s="17">
        <v>6278995</v>
      </c>
      <c r="F21" s="17">
        <f>E21</f>
        <v>6278995</v>
      </c>
      <c r="G21" s="17">
        <f t="shared" si="8"/>
        <v>-220908</v>
      </c>
      <c r="H21" s="19"/>
    </row>
    <row r="22" spans="1:10" ht="12.75" customHeight="1" x14ac:dyDescent="0.35">
      <c r="A22" s="15" t="s">
        <v>32</v>
      </c>
      <c r="B22" s="16">
        <v>712319682</v>
      </c>
      <c r="C22" s="17">
        <v>-10396000</v>
      </c>
      <c r="D22" s="17">
        <f t="shared" ref="D22:D27" si="9">SUM(B22:C22)</f>
        <v>701923682</v>
      </c>
      <c r="E22" s="17">
        <v>720094487</v>
      </c>
      <c r="F22" s="17">
        <f t="shared" ref="F22:F27" si="10">E22</f>
        <v>720094487</v>
      </c>
      <c r="G22" s="17">
        <f t="shared" si="8"/>
        <v>-18170805</v>
      </c>
      <c r="H22" s="19"/>
      <c r="I22" s="20"/>
      <c r="J22" s="20"/>
    </row>
    <row r="23" spans="1:10" ht="12.75" customHeight="1" x14ac:dyDescent="0.35">
      <c r="A23" s="15" t="s">
        <v>31</v>
      </c>
      <c r="B23" s="16">
        <v>68972704</v>
      </c>
      <c r="C23" s="17">
        <v>21472816</v>
      </c>
      <c r="D23" s="17">
        <f t="shared" si="9"/>
        <v>90445520</v>
      </c>
      <c r="E23" s="17">
        <v>63855344</v>
      </c>
      <c r="F23" s="17">
        <f t="shared" si="10"/>
        <v>63855344</v>
      </c>
      <c r="G23" s="17">
        <f t="shared" si="8"/>
        <v>26590176</v>
      </c>
      <c r="H23" s="19"/>
    </row>
    <row r="24" spans="1:10" ht="21" x14ac:dyDescent="0.35">
      <c r="A24" s="15" t="s">
        <v>30</v>
      </c>
      <c r="B24" s="16">
        <v>37973633</v>
      </c>
      <c r="C24" s="17">
        <v>0</v>
      </c>
      <c r="D24" s="17">
        <f t="shared" si="9"/>
        <v>37973633</v>
      </c>
      <c r="E24" s="17">
        <v>28907220</v>
      </c>
      <c r="F24" s="17">
        <f t="shared" si="10"/>
        <v>28907220</v>
      </c>
      <c r="G24" s="17">
        <f t="shared" si="8"/>
        <v>9066413</v>
      </c>
      <c r="H24" s="19"/>
    </row>
    <row r="25" spans="1:10" ht="12.75" customHeight="1" x14ac:dyDescent="0.35">
      <c r="A25" s="15" t="s">
        <v>29</v>
      </c>
      <c r="B25" s="16">
        <v>32289379</v>
      </c>
      <c r="C25" s="17">
        <v>-2200000</v>
      </c>
      <c r="D25" s="17">
        <f t="shared" si="9"/>
        <v>30089379</v>
      </c>
      <c r="E25" s="17">
        <v>24286430</v>
      </c>
      <c r="F25" s="17">
        <f t="shared" si="10"/>
        <v>24286430</v>
      </c>
      <c r="G25" s="17">
        <f t="shared" si="8"/>
        <v>5802949</v>
      </c>
      <c r="H25" s="19"/>
    </row>
    <row r="26" spans="1:10" ht="12.75" customHeight="1" x14ac:dyDescent="0.35">
      <c r="A26" s="15" t="s">
        <v>28</v>
      </c>
      <c r="B26" s="16">
        <v>332528621</v>
      </c>
      <c r="C26" s="17">
        <v>0</v>
      </c>
      <c r="D26" s="17">
        <f t="shared" si="9"/>
        <v>332528621</v>
      </c>
      <c r="E26" s="17">
        <v>344267710</v>
      </c>
      <c r="F26" s="17">
        <f t="shared" si="10"/>
        <v>344267710</v>
      </c>
      <c r="G26" s="17">
        <f t="shared" si="8"/>
        <v>-11739089</v>
      </c>
      <c r="H26" s="19"/>
    </row>
    <row r="27" spans="1:10" ht="12.75" customHeight="1" x14ac:dyDescent="0.35">
      <c r="A27" s="15" t="s">
        <v>27</v>
      </c>
      <c r="B27" s="16">
        <v>47385617</v>
      </c>
      <c r="C27" s="17">
        <v>-4362000</v>
      </c>
      <c r="D27" s="17">
        <f t="shared" si="9"/>
        <v>43023617</v>
      </c>
      <c r="E27" s="17">
        <v>38120087</v>
      </c>
      <c r="F27" s="17">
        <f t="shared" si="10"/>
        <v>38120087</v>
      </c>
      <c r="G27" s="17">
        <f t="shared" si="8"/>
        <v>4903530</v>
      </c>
      <c r="H27" s="19"/>
    </row>
    <row r="28" spans="1:10" ht="12.75" customHeight="1" x14ac:dyDescent="0.35">
      <c r="A28" s="21"/>
      <c r="B28" s="12"/>
      <c r="C28" s="22"/>
      <c r="D28" s="22"/>
      <c r="E28" s="22"/>
      <c r="F28" s="22"/>
      <c r="G28" s="22">
        <f t="shared" si="8"/>
        <v>0</v>
      </c>
      <c r="H28" s="19"/>
    </row>
    <row r="29" spans="1:10" s="2" customFormat="1" ht="21" x14ac:dyDescent="0.35">
      <c r="A29" s="14" t="s">
        <v>26</v>
      </c>
      <c r="B29" s="12">
        <f>SUM(B30:B38)</f>
        <v>3784554</v>
      </c>
      <c r="C29" s="12">
        <f>SUM(C30:C38)</f>
        <v>-170000</v>
      </c>
      <c r="D29" s="12">
        <f>SUM(D30:D38)</f>
        <v>3614554</v>
      </c>
      <c r="E29" s="12">
        <f>SUM(E30:E38)</f>
        <v>3395635</v>
      </c>
      <c r="F29" s="12">
        <f>SUM(F30:F38)</f>
        <v>3395635</v>
      </c>
      <c r="G29" s="22">
        <f t="shared" si="8"/>
        <v>218919</v>
      </c>
      <c r="H29" s="4"/>
    </row>
    <row r="30" spans="1:10" ht="21" x14ac:dyDescent="0.35">
      <c r="A30" s="15" t="s">
        <v>25</v>
      </c>
      <c r="B30" s="16">
        <v>3350133</v>
      </c>
      <c r="C30" s="17">
        <v>-170000</v>
      </c>
      <c r="D30" s="17">
        <f t="shared" ref="D30:D38" si="11">SUM(B30:C30)</f>
        <v>3180133</v>
      </c>
      <c r="E30" s="17">
        <v>2869896</v>
      </c>
      <c r="F30" s="17">
        <f t="shared" ref="F30:F38" si="12">E30</f>
        <v>2869896</v>
      </c>
      <c r="G30" s="17">
        <f t="shared" si="8"/>
        <v>310237</v>
      </c>
      <c r="H30" s="19"/>
    </row>
    <row r="31" spans="1:10" ht="12.75" customHeight="1" x14ac:dyDescent="0.35">
      <c r="A31" s="15" t="s">
        <v>24</v>
      </c>
      <c r="B31" s="16">
        <v>434421</v>
      </c>
      <c r="C31" s="17">
        <v>0</v>
      </c>
      <c r="D31" s="17">
        <f t="shared" si="11"/>
        <v>434421</v>
      </c>
      <c r="E31" s="17">
        <v>525739</v>
      </c>
      <c r="F31" s="17">
        <f t="shared" si="12"/>
        <v>525739</v>
      </c>
      <c r="G31" s="17">
        <f t="shared" si="8"/>
        <v>-91318</v>
      </c>
      <c r="H31" s="19"/>
    </row>
    <row r="32" spans="1:10" ht="12.75" customHeight="1" x14ac:dyDescent="0.35">
      <c r="A32" s="15" t="s">
        <v>23</v>
      </c>
      <c r="B32" s="16">
        <v>0</v>
      </c>
      <c r="C32" s="17">
        <v>0</v>
      </c>
      <c r="D32" s="17">
        <f t="shared" si="11"/>
        <v>0</v>
      </c>
      <c r="E32" s="17">
        <v>0</v>
      </c>
      <c r="F32" s="17">
        <f t="shared" si="12"/>
        <v>0</v>
      </c>
      <c r="G32" s="17">
        <f t="shared" si="8"/>
        <v>0</v>
      </c>
      <c r="H32" s="19"/>
    </row>
    <row r="33" spans="1:8" ht="12.75" customHeight="1" x14ac:dyDescent="0.35">
      <c r="A33" s="15" t="s">
        <v>22</v>
      </c>
      <c r="B33" s="16">
        <v>0</v>
      </c>
      <c r="C33" s="17">
        <v>0</v>
      </c>
      <c r="D33" s="17">
        <f t="shared" si="11"/>
        <v>0</v>
      </c>
      <c r="E33" s="17">
        <v>0</v>
      </c>
      <c r="F33" s="17">
        <f t="shared" si="12"/>
        <v>0</v>
      </c>
      <c r="G33" s="17">
        <f t="shared" si="8"/>
        <v>0</v>
      </c>
      <c r="H33" s="19"/>
    </row>
    <row r="34" spans="1:8" ht="12.75" customHeight="1" x14ac:dyDescent="0.35">
      <c r="A34" s="15" t="s">
        <v>21</v>
      </c>
      <c r="B34" s="16">
        <v>0</v>
      </c>
      <c r="C34" s="17">
        <v>0</v>
      </c>
      <c r="D34" s="17">
        <f t="shared" si="11"/>
        <v>0</v>
      </c>
      <c r="E34" s="17">
        <v>0</v>
      </c>
      <c r="F34" s="17">
        <f t="shared" si="12"/>
        <v>0</v>
      </c>
      <c r="G34" s="17">
        <f t="shared" si="8"/>
        <v>0</v>
      </c>
      <c r="H34" s="19"/>
    </row>
    <row r="35" spans="1:8" ht="12.75" customHeight="1" x14ac:dyDescent="0.35">
      <c r="A35" s="15" t="s">
        <v>20</v>
      </c>
      <c r="B35" s="16">
        <v>0</v>
      </c>
      <c r="C35" s="17">
        <v>0</v>
      </c>
      <c r="D35" s="17">
        <f t="shared" si="11"/>
        <v>0</v>
      </c>
      <c r="E35" s="17">
        <v>0</v>
      </c>
      <c r="F35" s="17">
        <f t="shared" si="12"/>
        <v>0</v>
      </c>
      <c r="G35" s="17">
        <f t="shared" si="8"/>
        <v>0</v>
      </c>
      <c r="H35" s="19"/>
    </row>
    <row r="36" spans="1:8" ht="12.75" customHeight="1" x14ac:dyDescent="0.35">
      <c r="A36" s="15" t="s">
        <v>19</v>
      </c>
      <c r="B36" s="16">
        <v>0</v>
      </c>
      <c r="C36" s="17">
        <v>0</v>
      </c>
      <c r="D36" s="17">
        <f t="shared" si="11"/>
        <v>0</v>
      </c>
      <c r="E36" s="17">
        <v>0</v>
      </c>
      <c r="F36" s="17">
        <f t="shared" si="12"/>
        <v>0</v>
      </c>
      <c r="G36" s="17">
        <f t="shared" si="8"/>
        <v>0</v>
      </c>
      <c r="H36" s="19"/>
    </row>
    <row r="37" spans="1:8" ht="12.75" customHeight="1" x14ac:dyDescent="0.35">
      <c r="A37" s="15" t="s">
        <v>18</v>
      </c>
      <c r="B37" s="16">
        <v>0</v>
      </c>
      <c r="C37" s="17">
        <v>0</v>
      </c>
      <c r="D37" s="17">
        <f t="shared" si="11"/>
        <v>0</v>
      </c>
      <c r="E37" s="17">
        <v>0</v>
      </c>
      <c r="F37" s="17">
        <f t="shared" si="12"/>
        <v>0</v>
      </c>
      <c r="G37" s="17">
        <f t="shared" si="8"/>
        <v>0</v>
      </c>
      <c r="H37" s="19"/>
    </row>
    <row r="38" spans="1:8" ht="21" x14ac:dyDescent="0.35">
      <c r="A38" s="15" t="s">
        <v>17</v>
      </c>
      <c r="B38" s="16">
        <v>0</v>
      </c>
      <c r="C38" s="17">
        <v>0</v>
      </c>
      <c r="D38" s="17">
        <f t="shared" si="11"/>
        <v>0</v>
      </c>
      <c r="E38" s="17">
        <v>0</v>
      </c>
      <c r="F38" s="17">
        <f t="shared" si="12"/>
        <v>0</v>
      </c>
      <c r="G38" s="17">
        <f t="shared" si="8"/>
        <v>0</v>
      </c>
      <c r="H38" s="19"/>
    </row>
    <row r="39" spans="1:8" ht="12.75" customHeight="1" x14ac:dyDescent="0.35">
      <c r="A39" s="21"/>
      <c r="B39" s="12"/>
      <c r="C39" s="22"/>
      <c r="D39" s="22"/>
      <c r="E39" s="22"/>
      <c r="F39" s="22"/>
      <c r="G39" s="22">
        <f t="shared" si="8"/>
        <v>0</v>
      </c>
      <c r="H39" s="19"/>
    </row>
    <row r="40" spans="1:8" s="2" customFormat="1" ht="21" x14ac:dyDescent="0.35">
      <c r="A40" s="14" t="s">
        <v>16</v>
      </c>
      <c r="B40" s="12">
        <f>SUM(B41:B44)</f>
        <v>0</v>
      </c>
      <c r="C40" s="12">
        <f>SUM(C41:C44)</f>
        <v>0</v>
      </c>
      <c r="D40" s="12">
        <f>SUM(D41:D44)</f>
        <v>0</v>
      </c>
      <c r="E40" s="12">
        <f>SUM(E41:E44)</f>
        <v>0</v>
      </c>
      <c r="F40" s="12">
        <f>SUM(F41:F44)</f>
        <v>0</v>
      </c>
      <c r="G40" s="22">
        <f t="shared" si="8"/>
        <v>0</v>
      </c>
      <c r="H40" s="4"/>
    </row>
    <row r="41" spans="1:8" ht="21" x14ac:dyDescent="0.35">
      <c r="A41" s="15" t="s">
        <v>15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f t="shared" si="8"/>
        <v>0</v>
      </c>
      <c r="H41" s="19"/>
    </row>
    <row r="42" spans="1:8" ht="31.5" x14ac:dyDescent="0.35">
      <c r="A42" s="15" t="s">
        <v>14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f t="shared" si="8"/>
        <v>0</v>
      </c>
      <c r="H42" s="19"/>
    </row>
    <row r="43" spans="1:8" ht="12.75" customHeight="1" x14ac:dyDescent="0.35">
      <c r="A43" s="15" t="s">
        <v>13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f t="shared" si="8"/>
        <v>0</v>
      </c>
      <c r="H43" s="19"/>
    </row>
    <row r="44" spans="1:8" ht="12.75" customHeight="1" x14ac:dyDescent="0.35">
      <c r="A44" s="15" t="s">
        <v>12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f t="shared" si="8"/>
        <v>0</v>
      </c>
      <c r="H44" s="19"/>
    </row>
    <row r="45" spans="1:8" ht="12.75" customHeight="1" x14ac:dyDescent="0.35">
      <c r="A45" s="21"/>
      <c r="B45" s="12"/>
      <c r="C45" s="22"/>
      <c r="D45" s="22"/>
      <c r="E45" s="22"/>
      <c r="F45" s="22"/>
      <c r="G45" s="22">
        <f t="shared" si="8"/>
        <v>0</v>
      </c>
      <c r="H45" s="19"/>
    </row>
    <row r="46" spans="1:8" s="2" customFormat="1" ht="12.75" customHeight="1" x14ac:dyDescent="0.35">
      <c r="A46" s="32" t="s">
        <v>44</v>
      </c>
      <c r="B46" s="12">
        <f>B47+B57+B66+B77</f>
        <v>395471957</v>
      </c>
      <c r="C46" s="12">
        <f>C47+C57+C66+C77</f>
        <v>28489018.399999999</v>
      </c>
      <c r="D46" s="12">
        <f>D47+D57+D66+D77</f>
        <v>423960975.39999998</v>
      </c>
      <c r="E46" s="12">
        <f>E47+E57+E66+E77</f>
        <v>493886234</v>
      </c>
      <c r="F46" s="12">
        <f>F47+F57+F66+F77</f>
        <v>493886234</v>
      </c>
      <c r="G46" s="22">
        <f t="shared" si="8"/>
        <v>-69925258.600000024</v>
      </c>
      <c r="H46" s="4"/>
    </row>
    <row r="47" spans="1:8" s="2" customFormat="1" ht="12.75" customHeight="1" x14ac:dyDescent="0.35">
      <c r="A47" s="14" t="s">
        <v>43</v>
      </c>
      <c r="B47" s="12">
        <f>SUM(B48:B55)</f>
        <v>162021934</v>
      </c>
      <c r="C47" s="12">
        <f>SUM(C48:C55)</f>
        <v>28489018.399999999</v>
      </c>
      <c r="D47" s="12">
        <f>SUM(D48:D55)</f>
        <v>190510952.40000001</v>
      </c>
      <c r="E47" s="12">
        <f>SUM(E48:E55)</f>
        <v>311182962</v>
      </c>
      <c r="F47" s="12">
        <f>SUM(F48:F55)</f>
        <v>311182962</v>
      </c>
      <c r="G47" s="22">
        <f t="shared" si="8"/>
        <v>-120672009.59999999</v>
      </c>
      <c r="H47" s="4"/>
    </row>
    <row r="48" spans="1:8" ht="12.75" customHeight="1" x14ac:dyDescent="0.35">
      <c r="A48" s="15" t="s">
        <v>42</v>
      </c>
      <c r="B48" s="16">
        <v>0</v>
      </c>
      <c r="C48" s="17">
        <v>0</v>
      </c>
      <c r="D48" s="17">
        <f>SUM(B48:C48)</f>
        <v>0</v>
      </c>
      <c r="E48" s="17">
        <v>0</v>
      </c>
      <c r="F48" s="17">
        <f>E48</f>
        <v>0</v>
      </c>
      <c r="G48" s="17">
        <f t="shared" si="8"/>
        <v>0</v>
      </c>
      <c r="H48" s="19"/>
    </row>
    <row r="49" spans="1:13" ht="12.75" customHeight="1" x14ac:dyDescent="0.35">
      <c r="A49" s="15" t="s">
        <v>41</v>
      </c>
      <c r="B49" s="16">
        <v>0</v>
      </c>
      <c r="C49" s="17">
        <v>0</v>
      </c>
      <c r="D49" s="17">
        <f t="shared" ref="D49:D55" si="13">SUM(B49:C49)</f>
        <v>0</v>
      </c>
      <c r="E49" s="17">
        <v>0</v>
      </c>
      <c r="F49" s="17">
        <f t="shared" ref="F49:F55" si="14">E49</f>
        <v>0</v>
      </c>
      <c r="G49" s="17">
        <f t="shared" si="8"/>
        <v>0</v>
      </c>
      <c r="H49" s="19"/>
    </row>
    <row r="50" spans="1:13" ht="12.75" customHeight="1" x14ac:dyDescent="0.35">
      <c r="A50" s="15" t="s">
        <v>40</v>
      </c>
      <c r="B50" s="16">
        <v>0</v>
      </c>
      <c r="C50" s="17">
        <v>0</v>
      </c>
      <c r="D50" s="17">
        <f t="shared" si="13"/>
        <v>0</v>
      </c>
      <c r="E50" s="17">
        <v>0</v>
      </c>
      <c r="F50" s="17">
        <f t="shared" si="14"/>
        <v>0</v>
      </c>
      <c r="G50" s="17">
        <f t="shared" si="8"/>
        <v>0</v>
      </c>
      <c r="H50" s="19"/>
    </row>
    <row r="51" spans="1:13" ht="12.75" customHeight="1" x14ac:dyDescent="0.35">
      <c r="A51" s="15" t="s">
        <v>39</v>
      </c>
      <c r="B51" s="16">
        <v>0</v>
      </c>
      <c r="C51" s="17">
        <v>0</v>
      </c>
      <c r="D51" s="17">
        <f t="shared" si="13"/>
        <v>0</v>
      </c>
      <c r="E51" s="17">
        <v>0</v>
      </c>
      <c r="F51" s="17">
        <f t="shared" si="14"/>
        <v>0</v>
      </c>
      <c r="G51" s="17">
        <f t="shared" si="8"/>
        <v>0</v>
      </c>
      <c r="H51" s="19"/>
    </row>
    <row r="52" spans="1:13" ht="12.75" customHeight="1" x14ac:dyDescent="0.35">
      <c r="A52" s="15" t="s">
        <v>38</v>
      </c>
      <c r="B52" s="16">
        <v>0</v>
      </c>
      <c r="C52" s="17">
        <v>0</v>
      </c>
      <c r="D52" s="17">
        <f t="shared" si="13"/>
        <v>0</v>
      </c>
      <c r="E52" s="17">
        <v>0</v>
      </c>
      <c r="F52" s="17">
        <f t="shared" si="14"/>
        <v>0</v>
      </c>
      <c r="G52" s="17">
        <f t="shared" si="8"/>
        <v>0</v>
      </c>
      <c r="H52" s="19"/>
    </row>
    <row r="53" spans="1:13" ht="12.75" customHeight="1" x14ac:dyDescent="0.35">
      <c r="A53" s="15" t="s">
        <v>37</v>
      </c>
      <c r="B53" s="16">
        <v>0</v>
      </c>
      <c r="C53" s="17">
        <v>0</v>
      </c>
      <c r="D53" s="17">
        <f t="shared" si="13"/>
        <v>0</v>
      </c>
      <c r="E53" s="17">
        <v>0</v>
      </c>
      <c r="F53" s="17">
        <f t="shared" si="14"/>
        <v>0</v>
      </c>
      <c r="G53" s="17">
        <f t="shared" si="8"/>
        <v>0</v>
      </c>
      <c r="H53" s="19"/>
    </row>
    <row r="54" spans="1:13" ht="21" x14ac:dyDescent="0.35">
      <c r="A54" s="15" t="s">
        <v>36</v>
      </c>
      <c r="B54" s="16">
        <v>162021934</v>
      </c>
      <c r="C54" s="17">
        <v>28489018.399999999</v>
      </c>
      <c r="D54" s="17">
        <f t="shared" si="13"/>
        <v>190510952.40000001</v>
      </c>
      <c r="E54" s="23">
        <v>311182962</v>
      </c>
      <c r="F54" s="17">
        <f>E54</f>
        <v>311182962</v>
      </c>
      <c r="G54" s="17">
        <f>D54-E54</f>
        <v>-120672009.59999999</v>
      </c>
      <c r="H54" s="19"/>
    </row>
    <row r="55" spans="1:13" ht="12.75" customHeight="1" x14ac:dyDescent="0.35">
      <c r="A55" s="15" t="s">
        <v>35</v>
      </c>
      <c r="B55" s="16">
        <v>0</v>
      </c>
      <c r="C55" s="17">
        <v>0</v>
      </c>
      <c r="D55" s="17">
        <f t="shared" si="13"/>
        <v>0</v>
      </c>
      <c r="E55" s="23">
        <v>0</v>
      </c>
      <c r="F55" s="17">
        <f t="shared" si="14"/>
        <v>0</v>
      </c>
      <c r="G55" s="17">
        <f t="shared" si="8"/>
        <v>0</v>
      </c>
      <c r="H55" s="19"/>
    </row>
    <row r="56" spans="1:13" ht="12.75" customHeight="1" x14ac:dyDescent="0.35">
      <c r="A56" s="21"/>
      <c r="B56" s="12"/>
      <c r="C56" s="22"/>
      <c r="D56" s="22"/>
      <c r="E56" s="24"/>
      <c r="F56" s="22"/>
      <c r="G56" s="22">
        <f t="shared" si="8"/>
        <v>0</v>
      </c>
      <c r="H56" s="19"/>
      <c r="J56" s="1"/>
      <c r="K56" s="1"/>
      <c r="L56" s="1"/>
      <c r="M56" s="1"/>
    </row>
    <row r="57" spans="1:13" s="2" customFormat="1" ht="12.75" customHeight="1" x14ac:dyDescent="0.35">
      <c r="A57" s="14" t="s">
        <v>34</v>
      </c>
      <c r="B57" s="12">
        <f>SUM(B58:B64)</f>
        <v>233450023</v>
      </c>
      <c r="C57" s="12">
        <f>SUM(C58:C64)</f>
        <v>0</v>
      </c>
      <c r="D57" s="12">
        <f>SUM(D58:D64)</f>
        <v>233450023</v>
      </c>
      <c r="E57" s="25">
        <f>SUM(E58:E64)</f>
        <v>182703272</v>
      </c>
      <c r="F57" s="12">
        <f>SUM(F58:F64)</f>
        <v>182703272</v>
      </c>
      <c r="G57" s="22">
        <f t="shared" si="8"/>
        <v>50746751</v>
      </c>
      <c r="H57" s="4"/>
      <c r="J57" s="3"/>
    </row>
    <row r="58" spans="1:13" ht="12.75" customHeight="1" x14ac:dyDescent="0.35">
      <c r="A58" s="15" t="s">
        <v>33</v>
      </c>
      <c r="B58" s="16">
        <v>0</v>
      </c>
      <c r="C58" s="17">
        <v>0</v>
      </c>
      <c r="D58" s="17">
        <f t="shared" ref="D58:D64" si="15">SUM(B58:C58)</f>
        <v>0</v>
      </c>
      <c r="E58" s="23">
        <v>0</v>
      </c>
      <c r="F58" s="17">
        <f t="shared" ref="F58:F64" si="16">E58</f>
        <v>0</v>
      </c>
      <c r="G58" s="17">
        <f t="shared" si="8"/>
        <v>0</v>
      </c>
      <c r="H58" s="19"/>
    </row>
    <row r="59" spans="1:13" ht="12.75" customHeight="1" x14ac:dyDescent="0.35">
      <c r="A59" s="15" t="s">
        <v>32</v>
      </c>
      <c r="B59" s="16">
        <v>233450023</v>
      </c>
      <c r="C59" s="17">
        <v>0</v>
      </c>
      <c r="D59" s="17">
        <f t="shared" si="15"/>
        <v>233450023</v>
      </c>
      <c r="E59" s="23">
        <v>182703272</v>
      </c>
      <c r="F59" s="17">
        <f>E59</f>
        <v>182703272</v>
      </c>
      <c r="G59" s="17">
        <f>D59-E59</f>
        <v>50746751</v>
      </c>
      <c r="H59" s="19"/>
      <c r="J59" s="26"/>
      <c r="L59" s="26"/>
      <c r="M59" s="26"/>
    </row>
    <row r="60" spans="1:13" ht="12.75" customHeight="1" x14ac:dyDescent="0.35">
      <c r="A60" s="15" t="s">
        <v>31</v>
      </c>
      <c r="B60" s="16">
        <v>0</v>
      </c>
      <c r="C60" s="17">
        <v>0</v>
      </c>
      <c r="D60" s="17">
        <f t="shared" si="15"/>
        <v>0</v>
      </c>
      <c r="E60" s="23">
        <v>0</v>
      </c>
      <c r="F60" s="17">
        <f t="shared" si="16"/>
        <v>0</v>
      </c>
      <c r="G60" s="17">
        <f t="shared" si="8"/>
        <v>0</v>
      </c>
      <c r="H60" s="19"/>
      <c r="J60" s="27"/>
      <c r="K60" s="27"/>
      <c r="L60" s="27"/>
      <c r="M60" s="27"/>
    </row>
    <row r="61" spans="1:13" ht="21" x14ac:dyDescent="0.35">
      <c r="A61" s="15" t="s">
        <v>30</v>
      </c>
      <c r="B61" s="16">
        <v>0</v>
      </c>
      <c r="C61" s="17">
        <v>0</v>
      </c>
      <c r="D61" s="17">
        <f t="shared" si="15"/>
        <v>0</v>
      </c>
      <c r="E61" s="23">
        <v>0</v>
      </c>
      <c r="F61" s="17">
        <f t="shared" si="16"/>
        <v>0</v>
      </c>
      <c r="G61" s="17">
        <f t="shared" si="8"/>
        <v>0</v>
      </c>
      <c r="H61" s="19"/>
    </row>
    <row r="62" spans="1:13" ht="12.75" customHeight="1" x14ac:dyDescent="0.35">
      <c r="A62" s="15" t="s">
        <v>29</v>
      </c>
      <c r="B62" s="16">
        <v>0</v>
      </c>
      <c r="C62" s="17">
        <v>0</v>
      </c>
      <c r="D62" s="17">
        <f t="shared" si="15"/>
        <v>0</v>
      </c>
      <c r="E62" s="23">
        <v>0</v>
      </c>
      <c r="F62" s="17">
        <f t="shared" si="16"/>
        <v>0</v>
      </c>
      <c r="G62" s="17">
        <f t="shared" si="8"/>
        <v>0</v>
      </c>
      <c r="H62" s="19"/>
    </row>
    <row r="63" spans="1:13" ht="12.75" customHeight="1" x14ac:dyDescent="0.35">
      <c r="A63" s="15" t="s">
        <v>28</v>
      </c>
      <c r="B63" s="16">
        <v>0</v>
      </c>
      <c r="C63" s="17">
        <v>0</v>
      </c>
      <c r="D63" s="17">
        <f t="shared" si="15"/>
        <v>0</v>
      </c>
      <c r="E63" s="23">
        <v>0</v>
      </c>
      <c r="F63" s="17">
        <f t="shared" si="16"/>
        <v>0</v>
      </c>
      <c r="G63" s="17">
        <f t="shared" si="8"/>
        <v>0</v>
      </c>
      <c r="H63" s="19"/>
    </row>
    <row r="64" spans="1:13" ht="12.75" customHeight="1" x14ac:dyDescent="0.35">
      <c r="A64" s="15" t="s">
        <v>27</v>
      </c>
      <c r="B64" s="16">
        <v>0</v>
      </c>
      <c r="C64" s="17">
        <v>0</v>
      </c>
      <c r="D64" s="17">
        <f t="shared" si="15"/>
        <v>0</v>
      </c>
      <c r="E64" s="23">
        <v>0</v>
      </c>
      <c r="F64" s="17">
        <f t="shared" si="16"/>
        <v>0</v>
      </c>
      <c r="G64" s="17">
        <f t="shared" si="8"/>
        <v>0</v>
      </c>
      <c r="H64" s="19"/>
    </row>
    <row r="65" spans="1:8" ht="12.75" customHeight="1" x14ac:dyDescent="0.35">
      <c r="A65" s="21"/>
      <c r="B65" s="12"/>
      <c r="C65" s="22"/>
      <c r="D65" s="22"/>
      <c r="E65" s="22"/>
      <c r="F65" s="22"/>
      <c r="G65" s="22">
        <f t="shared" si="8"/>
        <v>0</v>
      </c>
      <c r="H65" s="19"/>
    </row>
    <row r="66" spans="1:8" s="2" customFormat="1" ht="21" x14ac:dyDescent="0.35">
      <c r="A66" s="14" t="s">
        <v>26</v>
      </c>
      <c r="B66" s="12">
        <f>SUM(B67:B75)</f>
        <v>0</v>
      </c>
      <c r="C66" s="12">
        <f>SUM(C67:C75)</f>
        <v>0</v>
      </c>
      <c r="D66" s="12">
        <f>SUM(D67:D75)</f>
        <v>0</v>
      </c>
      <c r="E66" s="12">
        <f>SUM(E67:E75)</f>
        <v>0</v>
      </c>
      <c r="F66" s="12">
        <f>SUM(F67:F75)</f>
        <v>0</v>
      </c>
      <c r="G66" s="22">
        <f t="shared" si="8"/>
        <v>0</v>
      </c>
      <c r="H66" s="4"/>
    </row>
    <row r="67" spans="1:8" ht="21" x14ac:dyDescent="0.35">
      <c r="A67" s="15" t="s">
        <v>25</v>
      </c>
      <c r="B67" s="16">
        <v>0</v>
      </c>
      <c r="C67" s="17">
        <v>0</v>
      </c>
      <c r="D67" s="17">
        <v>0</v>
      </c>
      <c r="E67" s="17">
        <v>0</v>
      </c>
      <c r="F67" s="17">
        <v>0</v>
      </c>
      <c r="G67" s="17">
        <f t="shared" si="8"/>
        <v>0</v>
      </c>
      <c r="H67" s="19"/>
    </row>
    <row r="68" spans="1:8" ht="14.5" x14ac:dyDescent="0.35">
      <c r="A68" s="15" t="s">
        <v>24</v>
      </c>
      <c r="B68" s="16">
        <v>0</v>
      </c>
      <c r="C68" s="17">
        <v>0</v>
      </c>
      <c r="D68" s="17">
        <v>0</v>
      </c>
      <c r="E68" s="17">
        <v>0</v>
      </c>
      <c r="F68" s="17">
        <v>0</v>
      </c>
      <c r="G68" s="17">
        <f t="shared" si="8"/>
        <v>0</v>
      </c>
      <c r="H68" s="19"/>
    </row>
    <row r="69" spans="1:8" ht="12.75" customHeight="1" x14ac:dyDescent="0.35">
      <c r="A69" s="15" t="s">
        <v>23</v>
      </c>
      <c r="B69" s="16">
        <v>0</v>
      </c>
      <c r="C69" s="17">
        <v>0</v>
      </c>
      <c r="D69" s="17">
        <v>0</v>
      </c>
      <c r="E69" s="17">
        <v>0</v>
      </c>
      <c r="F69" s="17">
        <v>0</v>
      </c>
      <c r="G69" s="17">
        <f t="shared" si="8"/>
        <v>0</v>
      </c>
      <c r="H69" s="19"/>
    </row>
    <row r="70" spans="1:8" ht="12.75" customHeight="1" x14ac:dyDescent="0.35">
      <c r="A70" s="15" t="s">
        <v>22</v>
      </c>
      <c r="B70" s="16">
        <v>0</v>
      </c>
      <c r="C70" s="17">
        <v>0</v>
      </c>
      <c r="D70" s="17">
        <v>0</v>
      </c>
      <c r="E70" s="17">
        <v>0</v>
      </c>
      <c r="F70" s="17">
        <v>0</v>
      </c>
      <c r="G70" s="17">
        <f t="shared" si="8"/>
        <v>0</v>
      </c>
      <c r="H70" s="19"/>
    </row>
    <row r="71" spans="1:8" ht="12.75" customHeight="1" x14ac:dyDescent="0.35">
      <c r="A71" s="15" t="s">
        <v>21</v>
      </c>
      <c r="B71" s="16">
        <v>0</v>
      </c>
      <c r="C71" s="17">
        <v>0</v>
      </c>
      <c r="D71" s="17">
        <v>0</v>
      </c>
      <c r="E71" s="17">
        <v>0</v>
      </c>
      <c r="F71" s="17">
        <v>0</v>
      </c>
      <c r="G71" s="17">
        <f t="shared" si="8"/>
        <v>0</v>
      </c>
      <c r="H71" s="19"/>
    </row>
    <row r="72" spans="1:8" ht="12.75" customHeight="1" x14ac:dyDescent="0.35">
      <c r="A72" s="15" t="s">
        <v>20</v>
      </c>
      <c r="B72" s="16">
        <v>0</v>
      </c>
      <c r="C72" s="17">
        <v>0</v>
      </c>
      <c r="D72" s="17">
        <v>0</v>
      </c>
      <c r="E72" s="17">
        <v>0</v>
      </c>
      <c r="F72" s="17">
        <v>0</v>
      </c>
      <c r="G72" s="17">
        <f t="shared" si="8"/>
        <v>0</v>
      </c>
      <c r="H72" s="19"/>
    </row>
    <row r="73" spans="1:8" ht="12.75" customHeight="1" x14ac:dyDescent="0.35">
      <c r="A73" s="15" t="s">
        <v>19</v>
      </c>
      <c r="B73" s="16">
        <v>0</v>
      </c>
      <c r="C73" s="17">
        <v>0</v>
      </c>
      <c r="D73" s="17">
        <v>0</v>
      </c>
      <c r="E73" s="17">
        <v>0</v>
      </c>
      <c r="F73" s="17">
        <v>0</v>
      </c>
      <c r="G73" s="17">
        <f t="shared" si="8"/>
        <v>0</v>
      </c>
      <c r="H73" s="19"/>
    </row>
    <row r="74" spans="1:8" ht="12.75" customHeight="1" x14ac:dyDescent="0.35">
      <c r="A74" s="15" t="s">
        <v>18</v>
      </c>
      <c r="B74" s="16">
        <v>0</v>
      </c>
      <c r="C74" s="17">
        <v>0</v>
      </c>
      <c r="D74" s="17">
        <v>0</v>
      </c>
      <c r="E74" s="17">
        <v>0</v>
      </c>
      <c r="F74" s="17">
        <v>0</v>
      </c>
      <c r="G74" s="17">
        <f t="shared" si="8"/>
        <v>0</v>
      </c>
      <c r="H74" s="19"/>
    </row>
    <row r="75" spans="1:8" ht="21" x14ac:dyDescent="0.35">
      <c r="A75" s="15" t="s">
        <v>17</v>
      </c>
      <c r="B75" s="16">
        <v>0</v>
      </c>
      <c r="C75" s="17">
        <v>0</v>
      </c>
      <c r="D75" s="17">
        <v>0</v>
      </c>
      <c r="E75" s="17">
        <v>0</v>
      </c>
      <c r="F75" s="17">
        <v>0</v>
      </c>
      <c r="G75" s="17">
        <f t="shared" si="8"/>
        <v>0</v>
      </c>
      <c r="H75" s="19"/>
    </row>
    <row r="76" spans="1:8" ht="12.75" customHeight="1" x14ac:dyDescent="0.35">
      <c r="A76" s="21"/>
      <c r="B76" s="12"/>
      <c r="C76" s="22"/>
      <c r="D76" s="22"/>
      <c r="E76" s="22"/>
      <c r="F76" s="22"/>
      <c r="G76" s="22">
        <f t="shared" si="8"/>
        <v>0</v>
      </c>
      <c r="H76" s="19"/>
    </row>
    <row r="77" spans="1:8" s="2" customFormat="1" ht="21" x14ac:dyDescent="0.35">
      <c r="A77" s="14" t="s">
        <v>16</v>
      </c>
      <c r="B77" s="12">
        <f>SUM(B78:B81)</f>
        <v>0</v>
      </c>
      <c r="C77" s="12">
        <f>SUM(C78:C81)</f>
        <v>0</v>
      </c>
      <c r="D77" s="12">
        <f>SUM(D78:D81)</f>
        <v>0</v>
      </c>
      <c r="E77" s="12">
        <f>SUM(E78:E81)</f>
        <v>0</v>
      </c>
      <c r="F77" s="12">
        <f>SUM(F78:F81)</f>
        <v>0</v>
      </c>
      <c r="G77" s="22">
        <f t="shared" si="8"/>
        <v>0</v>
      </c>
      <c r="H77" s="4"/>
    </row>
    <row r="78" spans="1:8" ht="21" x14ac:dyDescent="0.35">
      <c r="A78" s="15" t="s">
        <v>15</v>
      </c>
      <c r="B78" s="16">
        <v>0</v>
      </c>
      <c r="C78" s="17">
        <v>0</v>
      </c>
      <c r="D78" s="17">
        <v>0</v>
      </c>
      <c r="E78" s="17">
        <v>0</v>
      </c>
      <c r="F78" s="17">
        <v>0</v>
      </c>
      <c r="G78" s="17">
        <f t="shared" si="8"/>
        <v>0</v>
      </c>
      <c r="H78" s="19"/>
    </row>
    <row r="79" spans="1:8" ht="31.5" x14ac:dyDescent="0.35">
      <c r="A79" s="15" t="s">
        <v>14</v>
      </c>
      <c r="B79" s="16">
        <v>0</v>
      </c>
      <c r="C79" s="17">
        <v>0</v>
      </c>
      <c r="D79" s="17">
        <v>0</v>
      </c>
      <c r="E79" s="17">
        <v>0</v>
      </c>
      <c r="F79" s="17">
        <v>0</v>
      </c>
      <c r="G79" s="17">
        <f t="shared" si="8"/>
        <v>0</v>
      </c>
      <c r="H79" s="19"/>
    </row>
    <row r="80" spans="1:8" ht="12.75" customHeight="1" x14ac:dyDescent="0.35">
      <c r="A80" s="15" t="s">
        <v>13</v>
      </c>
      <c r="B80" s="16">
        <v>0</v>
      </c>
      <c r="C80" s="17">
        <v>0</v>
      </c>
      <c r="D80" s="17">
        <v>0</v>
      </c>
      <c r="E80" s="17">
        <v>0</v>
      </c>
      <c r="F80" s="17">
        <v>0</v>
      </c>
      <c r="G80" s="17">
        <f t="shared" si="8"/>
        <v>0</v>
      </c>
      <c r="H80" s="19"/>
    </row>
    <row r="81" spans="1:8" ht="12.75" customHeight="1" x14ac:dyDescent="0.35">
      <c r="A81" s="15" t="s">
        <v>12</v>
      </c>
      <c r="B81" s="16">
        <v>0</v>
      </c>
      <c r="C81" s="17">
        <v>0</v>
      </c>
      <c r="D81" s="17">
        <v>0</v>
      </c>
      <c r="E81" s="17">
        <v>0</v>
      </c>
      <c r="F81" s="17">
        <v>0</v>
      </c>
      <c r="G81" s="17">
        <f t="shared" si="8"/>
        <v>0</v>
      </c>
      <c r="H81" s="19"/>
    </row>
    <row r="82" spans="1:8" ht="12.75" customHeight="1" x14ac:dyDescent="0.35">
      <c r="A82" s="21"/>
      <c r="B82" s="12"/>
      <c r="C82" s="22"/>
      <c r="D82" s="22"/>
      <c r="E82" s="22"/>
      <c r="F82" s="22"/>
      <c r="G82" s="22"/>
      <c r="H82" s="19"/>
    </row>
    <row r="83" spans="1:8" s="2" customFormat="1" ht="12.75" customHeight="1" x14ac:dyDescent="0.35">
      <c r="A83" s="28" t="s">
        <v>7</v>
      </c>
      <c r="B83" s="12">
        <f>B9+B46</f>
        <v>2591877333</v>
      </c>
      <c r="C83" s="12">
        <f>C9+C46</f>
        <v>37927834.399999999</v>
      </c>
      <c r="D83" s="12">
        <f>D9+D46</f>
        <v>2629805167.4000001</v>
      </c>
      <c r="E83" s="12">
        <f>E9+E46</f>
        <v>2304111451</v>
      </c>
      <c r="F83" s="12">
        <f>F9+F46</f>
        <v>2304111451</v>
      </c>
      <c r="G83" s="22">
        <f>D83-E83-1</f>
        <v>325693715.4000001</v>
      </c>
      <c r="H83" s="4"/>
    </row>
    <row r="84" spans="1:8" ht="12.75" customHeight="1" thickBot="1" x14ac:dyDescent="0.4">
      <c r="A84" s="29"/>
      <c r="B84" s="30"/>
      <c r="C84" s="31"/>
      <c r="D84" s="31"/>
      <c r="E84" s="31"/>
      <c r="F84" s="31"/>
      <c r="G84" s="31"/>
      <c r="H84" s="19"/>
    </row>
    <row r="85" spans="1:8" ht="12.75" customHeight="1" x14ac:dyDescent="0.35">
      <c r="B85" s="19"/>
      <c r="C85" s="19"/>
      <c r="D85" s="19"/>
      <c r="E85" s="19"/>
      <c r="F85" s="19"/>
      <c r="G85" s="19"/>
      <c r="H85" s="19"/>
    </row>
    <row r="86" spans="1:8" ht="12.75" customHeight="1" x14ac:dyDescent="0.35">
      <c r="B86" s="1"/>
      <c r="C86" s="1"/>
      <c r="D86" s="1"/>
      <c r="E86" s="1"/>
      <c r="F86" s="1"/>
      <c r="G86" s="1"/>
    </row>
    <row r="87" spans="1:8" ht="12.75" customHeight="1" x14ac:dyDescent="0.35">
      <c r="B87" s="1"/>
      <c r="C87" s="1"/>
      <c r="D87" s="1"/>
      <c r="E87" s="1"/>
      <c r="F87" s="1"/>
      <c r="G87" s="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505" right="0.70866141732283505" top="0.55118110236220497" bottom="0.55118110236220497" header="0.31496062992126" footer="0.31496062992126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6 c)</vt:lpstr>
      <vt:lpstr>'Formato 6 c)'!Área_de_impresión</vt:lpstr>
      <vt:lpstr>'Formato 6 c)'!Títulos_a_imprimir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López Rodríguez</dc:creator>
  <cp:lastModifiedBy>juan alberto Gamez Rosas</cp:lastModifiedBy>
  <cp:lastPrinted>2020-08-01T23:52:47Z</cp:lastPrinted>
  <dcterms:created xsi:type="dcterms:W3CDTF">2014-11-06T23:32:06Z</dcterms:created>
  <dcterms:modified xsi:type="dcterms:W3CDTF">2020-08-01T23:52:54Z</dcterms:modified>
</cp:coreProperties>
</file>