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elma\Desktop\MIR\"/>
    </mc:Choice>
  </mc:AlternateContent>
  <bookViews>
    <workbookView showHorizontalScroll="0" showVerticalScroll="0" showSheetTabs="0" xWindow="0" yWindow="0" windowWidth="20490" windowHeight="7155"/>
  </bookViews>
  <sheets>
    <sheet name="Compilado" sheetId="1" r:id="rId1"/>
    <sheet name="AVANCE ANUAL" sheetId="2" r:id="rId2"/>
    <sheet name="AVANCE TRIMESTRAL" sheetId="3" r:id="rId3"/>
  </sheets>
  <externalReferences>
    <externalReference r:id="rId4"/>
  </externalReferences>
  <definedNames>
    <definedName name="_xlnm._FilterDatabase" localSheetId="0" hidden="1">Compilado!$A$5:$AY$49</definedName>
    <definedName name="_xlnm.Print_Area" localSheetId="0">Compilado!$A$1:$AY$49</definedName>
    <definedName name="Hidden_114">[1]Hidden_1!$A$1:$A$2</definedName>
  </definedNames>
  <calcPr calcId="152511"/>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Q49" i="1" l="1"/>
  <c r="AP49" i="1"/>
  <c r="AN49" i="1"/>
  <c r="AO49" i="1" s="1"/>
  <c r="AJ49" i="1"/>
  <c r="AK49" i="1" s="1"/>
  <c r="AF49" i="1"/>
  <c r="AG49" i="1" s="1"/>
  <c r="AB49" i="1"/>
  <c r="AC49" i="1" s="1"/>
  <c r="W49" i="1"/>
  <c r="X49" i="1" s="1"/>
  <c r="Y49" i="1" s="1"/>
  <c r="AQ48" i="1"/>
  <c r="AP48" i="1"/>
  <c r="AR48" i="1" s="1"/>
  <c r="AS48" i="1" s="1"/>
  <c r="AN48" i="1"/>
  <c r="AO48" i="1" s="1"/>
  <c r="AJ48" i="1"/>
  <c r="AK48" i="1" s="1"/>
  <c r="AF48" i="1"/>
  <c r="AG48" i="1" s="1"/>
  <c r="AB48" i="1"/>
  <c r="AC48" i="1" s="1"/>
  <c r="W48" i="1"/>
  <c r="X48" i="1" s="1"/>
  <c r="Y48" i="1" s="1"/>
  <c r="AQ47" i="1"/>
  <c r="AP47" i="1"/>
  <c r="AN47" i="1"/>
  <c r="AO47" i="1" s="1"/>
  <c r="AJ47" i="1"/>
  <c r="AK47" i="1" s="1"/>
  <c r="AF47" i="1"/>
  <c r="AG47" i="1" s="1"/>
  <c r="AB47" i="1"/>
  <c r="AC47" i="1" s="1"/>
  <c r="W47" i="1"/>
  <c r="X47" i="1" s="1"/>
  <c r="Y47" i="1" s="1"/>
  <c r="AQ46" i="1"/>
  <c r="AP46" i="1"/>
  <c r="AN46" i="1"/>
  <c r="AO46" i="1" s="1"/>
  <c r="AJ46" i="1"/>
  <c r="AK46" i="1" s="1"/>
  <c r="AF46" i="1"/>
  <c r="AG46" i="1" s="1"/>
  <c r="AB46" i="1"/>
  <c r="AC46" i="1" s="1"/>
  <c r="W46" i="1"/>
  <c r="X46" i="1" s="1"/>
  <c r="Y46" i="1" s="1"/>
  <c r="AQ45" i="1"/>
  <c r="AP45" i="1"/>
  <c r="AN45" i="1"/>
  <c r="AO45" i="1" s="1"/>
  <c r="AJ45" i="1"/>
  <c r="AK45" i="1" s="1"/>
  <c r="AF45" i="1"/>
  <c r="AG45" i="1" s="1"/>
  <c r="AB45" i="1"/>
  <c r="AC45" i="1" s="1"/>
  <c r="W45" i="1"/>
  <c r="V45" i="1"/>
  <c r="AQ44" i="1"/>
  <c r="AP44" i="1"/>
  <c r="AN44" i="1"/>
  <c r="AO44" i="1" s="1"/>
  <c r="AJ44" i="1"/>
  <c r="AK44" i="1" s="1"/>
  <c r="AF44" i="1"/>
  <c r="AG44" i="1" s="1"/>
  <c r="AB44" i="1"/>
  <c r="AC44" i="1" s="1"/>
  <c r="W44" i="1"/>
  <c r="X44" i="1" s="1"/>
  <c r="Y44" i="1" s="1"/>
  <c r="AQ43" i="1"/>
  <c r="AP43" i="1"/>
  <c r="AN43" i="1"/>
  <c r="AO43" i="1" s="1"/>
  <c r="AJ43" i="1"/>
  <c r="AK43" i="1" s="1"/>
  <c r="AF43" i="1"/>
  <c r="AG43" i="1" s="1"/>
  <c r="AB43" i="1"/>
  <c r="AC43" i="1" s="1"/>
  <c r="W43" i="1"/>
  <c r="X43" i="1" s="1"/>
  <c r="Y43" i="1" s="1"/>
  <c r="AQ42" i="1"/>
  <c r="AP42" i="1"/>
  <c r="AN42" i="1"/>
  <c r="AO42" i="1" s="1"/>
  <c r="AJ42" i="1"/>
  <c r="AK42" i="1" s="1"/>
  <c r="AF42" i="1"/>
  <c r="AG42" i="1" s="1"/>
  <c r="AB42" i="1"/>
  <c r="AC42" i="1" s="1"/>
  <c r="W42" i="1"/>
  <c r="X42" i="1" s="1"/>
  <c r="Y42" i="1" s="1"/>
  <c r="AQ41" i="1"/>
  <c r="AP41" i="1"/>
  <c r="AN41" i="1"/>
  <c r="AO41" i="1" s="1"/>
  <c r="AJ41" i="1"/>
  <c r="AK41" i="1" s="1"/>
  <c r="AF41" i="1"/>
  <c r="AG41" i="1" s="1"/>
  <c r="AB41" i="1"/>
  <c r="AC41" i="1" s="1"/>
  <c r="W41" i="1"/>
  <c r="X41" i="1" s="1"/>
  <c r="Y41" i="1" s="1"/>
  <c r="AQ40" i="1"/>
  <c r="AR40" i="1" s="1"/>
  <c r="AS40" i="1" s="1"/>
  <c r="AP40" i="1"/>
  <c r="AN40" i="1"/>
  <c r="AO40" i="1" s="1"/>
  <c r="AJ40" i="1"/>
  <c r="AK40" i="1" s="1"/>
  <c r="AF40" i="1"/>
  <c r="AG40" i="1" s="1"/>
  <c r="AB40" i="1"/>
  <c r="AC40" i="1" s="1"/>
  <c r="W40" i="1"/>
  <c r="X40" i="1" s="1"/>
  <c r="Y40" i="1" s="1"/>
  <c r="AQ39" i="1"/>
  <c r="AP39" i="1"/>
  <c r="AN39" i="1"/>
  <c r="AO39" i="1" s="1"/>
  <c r="AJ39" i="1"/>
  <c r="AK39" i="1" s="1"/>
  <c r="AF39" i="1"/>
  <c r="AG39" i="1" s="1"/>
  <c r="AB39" i="1"/>
  <c r="AC39" i="1" s="1"/>
  <c r="W39" i="1"/>
  <c r="X39" i="1" s="1"/>
  <c r="Y39" i="1" s="1"/>
  <c r="AQ38" i="1"/>
  <c r="AP38" i="1"/>
  <c r="AN38" i="1"/>
  <c r="AO38" i="1" s="1"/>
  <c r="AJ38" i="1"/>
  <c r="AK38" i="1" s="1"/>
  <c r="AF38" i="1"/>
  <c r="AG38" i="1" s="1"/>
  <c r="AB38" i="1"/>
  <c r="AC38" i="1" s="1"/>
  <c r="W38" i="1"/>
  <c r="X38" i="1" s="1"/>
  <c r="Y38" i="1" s="1"/>
  <c r="AQ37" i="1"/>
  <c r="AP37" i="1"/>
  <c r="AN37" i="1"/>
  <c r="AO37" i="1" s="1"/>
  <c r="AJ37" i="1"/>
  <c r="AK37" i="1" s="1"/>
  <c r="AF37" i="1"/>
  <c r="AG37" i="1" s="1"/>
  <c r="AB37" i="1"/>
  <c r="AC37" i="1" s="1"/>
  <c r="W37" i="1"/>
  <c r="X37" i="1" s="1"/>
  <c r="Y37" i="1" s="1"/>
  <c r="AQ36" i="1"/>
  <c r="AP36" i="1"/>
  <c r="AN36" i="1"/>
  <c r="AO36" i="1" s="1"/>
  <c r="AJ36" i="1"/>
  <c r="AK36" i="1" s="1"/>
  <c r="AF36" i="1"/>
  <c r="AG36" i="1" s="1"/>
  <c r="AB36" i="1"/>
  <c r="AC36" i="1" s="1"/>
  <c r="W36" i="1"/>
  <c r="X36" i="1" s="1"/>
  <c r="Y36" i="1" s="1"/>
  <c r="AQ35" i="1"/>
  <c r="AP35" i="1"/>
  <c r="AN35" i="1"/>
  <c r="AO35" i="1" s="1"/>
  <c r="AJ35" i="1"/>
  <c r="AK35" i="1" s="1"/>
  <c r="AF35" i="1"/>
  <c r="AG35" i="1" s="1"/>
  <c r="AB35" i="1"/>
  <c r="AC35" i="1" s="1"/>
  <c r="W35" i="1"/>
  <c r="X35" i="1" s="1"/>
  <c r="Y35" i="1" s="1"/>
  <c r="AQ34" i="1"/>
  <c r="AP34" i="1"/>
  <c r="AN34" i="1"/>
  <c r="AO34" i="1" s="1"/>
  <c r="AJ34" i="1"/>
  <c r="AK34" i="1" s="1"/>
  <c r="AF34" i="1"/>
  <c r="AG34" i="1" s="1"/>
  <c r="AB34" i="1"/>
  <c r="AC34" i="1" s="1"/>
  <c r="W34" i="1"/>
  <c r="X34" i="1" s="1"/>
  <c r="Y34" i="1" s="1"/>
  <c r="AQ33" i="1"/>
  <c r="AP33" i="1"/>
  <c r="AN33" i="1"/>
  <c r="AO33" i="1" s="1"/>
  <c r="AJ33" i="1"/>
  <c r="AK33" i="1" s="1"/>
  <c r="AF33" i="1"/>
  <c r="AG33" i="1" s="1"/>
  <c r="AB33" i="1"/>
  <c r="AC33" i="1" s="1"/>
  <c r="W33" i="1"/>
  <c r="X33" i="1" s="1"/>
  <c r="Y33" i="1" s="1"/>
  <c r="AQ32" i="1"/>
  <c r="AP32" i="1"/>
  <c r="AN32" i="1"/>
  <c r="AO32" i="1" s="1"/>
  <c r="AJ32" i="1"/>
  <c r="AK32" i="1" s="1"/>
  <c r="AF32" i="1"/>
  <c r="AG32" i="1" s="1"/>
  <c r="AB32" i="1"/>
  <c r="AC32" i="1" s="1"/>
  <c r="W32" i="1"/>
  <c r="X32" i="1" s="1"/>
  <c r="Y32" i="1" s="1"/>
  <c r="AQ31" i="1"/>
  <c r="AP31" i="1"/>
  <c r="AN31" i="1"/>
  <c r="AO31" i="1" s="1"/>
  <c r="AJ31" i="1"/>
  <c r="AK31" i="1" s="1"/>
  <c r="AF31" i="1"/>
  <c r="AG31" i="1" s="1"/>
  <c r="AB31" i="1"/>
  <c r="AC31" i="1" s="1"/>
  <c r="W31" i="1"/>
  <c r="X31" i="1" s="1"/>
  <c r="Y31" i="1" s="1"/>
  <c r="AQ30" i="1"/>
  <c r="AP30" i="1"/>
  <c r="AN30" i="1"/>
  <c r="AO30" i="1" s="1"/>
  <c r="AJ30" i="1"/>
  <c r="AK30" i="1" s="1"/>
  <c r="AF30" i="1"/>
  <c r="AG30" i="1" s="1"/>
  <c r="AB30" i="1"/>
  <c r="AC30" i="1" s="1"/>
  <c r="W30" i="1"/>
  <c r="X30" i="1" s="1"/>
  <c r="Y30" i="1" s="1"/>
  <c r="AQ29" i="1"/>
  <c r="AP29" i="1"/>
  <c r="AN29" i="1"/>
  <c r="AO29" i="1" s="1"/>
  <c r="AJ29" i="1"/>
  <c r="AK29" i="1" s="1"/>
  <c r="AF29" i="1"/>
  <c r="AG29" i="1" s="1"/>
  <c r="AB29" i="1"/>
  <c r="AC29" i="1" s="1"/>
  <c r="W29" i="1"/>
  <c r="X29" i="1" s="1"/>
  <c r="Y29" i="1" s="1"/>
  <c r="AQ28" i="1"/>
  <c r="AP28" i="1"/>
  <c r="AN28" i="1"/>
  <c r="AO28" i="1" s="1"/>
  <c r="AJ28" i="1"/>
  <c r="AK28" i="1" s="1"/>
  <c r="AF28" i="1"/>
  <c r="AG28" i="1" s="1"/>
  <c r="AB28" i="1"/>
  <c r="AC28" i="1" s="1"/>
  <c r="W28" i="1"/>
  <c r="X28" i="1" s="1"/>
  <c r="Y28" i="1" s="1"/>
  <c r="AQ27" i="1"/>
  <c r="AP27" i="1"/>
  <c r="AN27" i="1"/>
  <c r="AO27" i="1" s="1"/>
  <c r="AJ27" i="1"/>
  <c r="AK27" i="1" s="1"/>
  <c r="AF27" i="1"/>
  <c r="AG27" i="1" s="1"/>
  <c r="AB27" i="1"/>
  <c r="AC27" i="1" s="1"/>
  <c r="W27" i="1"/>
  <c r="X27" i="1" s="1"/>
  <c r="Y27" i="1" s="1"/>
  <c r="AQ26" i="1"/>
  <c r="AP26" i="1"/>
  <c r="AN26" i="1"/>
  <c r="AO26" i="1" s="1"/>
  <c r="AJ26" i="1"/>
  <c r="AK26" i="1" s="1"/>
  <c r="AF26" i="1"/>
  <c r="AG26" i="1" s="1"/>
  <c r="AB26" i="1"/>
  <c r="AC26" i="1" s="1"/>
  <c r="W26" i="1"/>
  <c r="X26" i="1" s="1"/>
  <c r="Y26" i="1" s="1"/>
  <c r="AQ25" i="1"/>
  <c r="AP25" i="1"/>
  <c r="AN25" i="1"/>
  <c r="AO25" i="1" s="1"/>
  <c r="AJ25" i="1"/>
  <c r="AK25" i="1" s="1"/>
  <c r="AF25" i="1"/>
  <c r="AG25" i="1" s="1"/>
  <c r="AB25" i="1"/>
  <c r="AC25" i="1" s="1"/>
  <c r="W25" i="1"/>
  <c r="X25" i="1" s="1"/>
  <c r="Y25" i="1" s="1"/>
  <c r="AQ24" i="1"/>
  <c r="AP24" i="1"/>
  <c r="AN24" i="1"/>
  <c r="AO24" i="1" s="1"/>
  <c r="AJ24" i="1"/>
  <c r="AK24" i="1" s="1"/>
  <c r="AF24" i="1"/>
  <c r="AG24" i="1" s="1"/>
  <c r="AB24" i="1"/>
  <c r="AC24" i="1" s="1"/>
  <c r="W24" i="1"/>
  <c r="X24" i="1" s="1"/>
  <c r="Y24" i="1" s="1"/>
  <c r="AQ23" i="1"/>
  <c r="AP23" i="1"/>
  <c r="AN23" i="1"/>
  <c r="AO23" i="1" s="1"/>
  <c r="AJ23" i="1"/>
  <c r="AK23" i="1" s="1"/>
  <c r="AF23" i="1"/>
  <c r="AG23" i="1" s="1"/>
  <c r="AB23" i="1"/>
  <c r="AC23" i="1" s="1"/>
  <c r="W23" i="1"/>
  <c r="X23" i="1" s="1"/>
  <c r="Y23" i="1" s="1"/>
  <c r="AQ22" i="1"/>
  <c r="AP22" i="1"/>
  <c r="AN22" i="1"/>
  <c r="AO22" i="1" s="1"/>
  <c r="AJ22" i="1"/>
  <c r="AK22" i="1" s="1"/>
  <c r="AF22" i="1"/>
  <c r="AG22" i="1" s="1"/>
  <c r="AB22" i="1"/>
  <c r="AC22" i="1" s="1"/>
  <c r="W22" i="1"/>
  <c r="X22" i="1" s="1"/>
  <c r="Y22" i="1" s="1"/>
  <c r="AQ21" i="1"/>
  <c r="AP21" i="1"/>
  <c r="AN21" i="1"/>
  <c r="AO21" i="1" s="1"/>
  <c r="AJ21" i="1"/>
  <c r="AK21" i="1" s="1"/>
  <c r="AF21" i="1"/>
  <c r="AG21" i="1" s="1"/>
  <c r="AB21" i="1"/>
  <c r="AC21" i="1" s="1"/>
  <c r="W21" i="1"/>
  <c r="X21" i="1" s="1"/>
  <c r="Y21" i="1" s="1"/>
  <c r="AQ20" i="1"/>
  <c r="AP20" i="1"/>
  <c r="AN20" i="1"/>
  <c r="AO20" i="1" s="1"/>
  <c r="AJ20" i="1"/>
  <c r="AK20" i="1" s="1"/>
  <c r="AF20" i="1"/>
  <c r="AG20" i="1" s="1"/>
  <c r="AB20" i="1"/>
  <c r="AC20" i="1" s="1"/>
  <c r="W20" i="1"/>
  <c r="X20" i="1" s="1"/>
  <c r="Y20" i="1" s="1"/>
  <c r="AQ19" i="1"/>
  <c r="AP19" i="1"/>
  <c r="AN19" i="1"/>
  <c r="AO19" i="1" s="1"/>
  <c r="AJ19" i="1"/>
  <c r="AK19" i="1" s="1"/>
  <c r="AF19" i="1"/>
  <c r="AG19" i="1" s="1"/>
  <c r="AB19" i="1"/>
  <c r="AC19" i="1" s="1"/>
  <c r="W19" i="1"/>
  <c r="X19" i="1" s="1"/>
  <c r="Y19" i="1" s="1"/>
  <c r="AQ18" i="1"/>
  <c r="AP18" i="1"/>
  <c r="AN18" i="1"/>
  <c r="AO18" i="1" s="1"/>
  <c r="AJ18" i="1"/>
  <c r="AK18" i="1" s="1"/>
  <c r="AF18" i="1"/>
  <c r="AG18" i="1" s="1"/>
  <c r="AB18" i="1"/>
  <c r="AC18" i="1" s="1"/>
  <c r="W18" i="1"/>
  <c r="X18" i="1" s="1"/>
  <c r="Y18" i="1" s="1"/>
  <c r="AQ17" i="1"/>
  <c r="AP17" i="1"/>
  <c r="AN17" i="1"/>
  <c r="AO17" i="1" s="1"/>
  <c r="AJ17" i="1"/>
  <c r="AK17" i="1" s="1"/>
  <c r="AF17" i="1"/>
  <c r="AG17" i="1" s="1"/>
  <c r="AB17" i="1"/>
  <c r="AC17" i="1" s="1"/>
  <c r="W17" i="1"/>
  <c r="X17" i="1" s="1"/>
  <c r="Y17" i="1" s="1"/>
  <c r="AQ16" i="1"/>
  <c r="AP16" i="1"/>
  <c r="AN16" i="1"/>
  <c r="AO16" i="1" s="1"/>
  <c r="AJ16" i="1"/>
  <c r="AK16" i="1" s="1"/>
  <c r="AF16" i="1"/>
  <c r="AG16" i="1" s="1"/>
  <c r="AB16" i="1"/>
  <c r="AC16" i="1" s="1"/>
  <c r="W16" i="1"/>
  <c r="X16" i="1" s="1"/>
  <c r="Y16" i="1" s="1"/>
  <c r="AQ15" i="1"/>
  <c r="AP15" i="1"/>
  <c r="AN15" i="1"/>
  <c r="AO15" i="1" s="1"/>
  <c r="AJ15" i="1"/>
  <c r="AK15" i="1" s="1"/>
  <c r="AF15" i="1"/>
  <c r="AG15" i="1" s="1"/>
  <c r="AB15" i="1"/>
  <c r="AC15" i="1" s="1"/>
  <c r="W15" i="1"/>
  <c r="X15" i="1" s="1"/>
  <c r="Y15" i="1" s="1"/>
  <c r="AQ14" i="1"/>
  <c r="AP14" i="1"/>
  <c r="AN14" i="1"/>
  <c r="AO14" i="1" s="1"/>
  <c r="AJ14" i="1"/>
  <c r="AK14" i="1" s="1"/>
  <c r="AF14" i="1"/>
  <c r="AG14" i="1" s="1"/>
  <c r="AB14" i="1"/>
  <c r="AC14" i="1" s="1"/>
  <c r="W14" i="1"/>
  <c r="X14" i="1" s="1"/>
  <c r="Y14" i="1" s="1"/>
  <c r="AQ13" i="1"/>
  <c r="AP13" i="1"/>
  <c r="AN13" i="1"/>
  <c r="AO13" i="1" s="1"/>
  <c r="AJ13" i="1"/>
  <c r="AK13" i="1" s="1"/>
  <c r="AF13" i="1"/>
  <c r="AG13" i="1" s="1"/>
  <c r="AB13" i="1"/>
  <c r="AC13" i="1" s="1"/>
  <c r="W13" i="1"/>
  <c r="V13" i="1"/>
  <c r="AQ12" i="1"/>
  <c r="AP12" i="1"/>
  <c r="AN12" i="1"/>
  <c r="AO12" i="1" s="1"/>
  <c r="AJ12" i="1"/>
  <c r="AK12" i="1" s="1"/>
  <c r="AF12" i="1"/>
  <c r="AG12" i="1" s="1"/>
  <c r="AB12" i="1"/>
  <c r="AC12" i="1" s="1"/>
  <c r="W12" i="1"/>
  <c r="X12" i="1" s="1"/>
  <c r="Y12" i="1" s="1"/>
  <c r="AQ11" i="1"/>
  <c r="AP11" i="1"/>
  <c r="AN11" i="1"/>
  <c r="AO11" i="1" s="1"/>
  <c r="AJ11" i="1"/>
  <c r="AK11" i="1" s="1"/>
  <c r="AF11" i="1"/>
  <c r="AG11" i="1" s="1"/>
  <c r="AB11" i="1"/>
  <c r="AC11" i="1" s="1"/>
  <c r="W11" i="1"/>
  <c r="X11" i="1" s="1"/>
  <c r="Y11" i="1" s="1"/>
  <c r="AQ10" i="1"/>
  <c r="AP10" i="1"/>
  <c r="AN10" i="1"/>
  <c r="AO10" i="1" s="1"/>
  <c r="AJ10" i="1"/>
  <c r="AK10" i="1" s="1"/>
  <c r="AF10" i="1"/>
  <c r="AG10" i="1" s="1"/>
  <c r="AB10" i="1"/>
  <c r="AC10" i="1" s="1"/>
  <c r="W10" i="1"/>
  <c r="X10" i="1" s="1"/>
  <c r="Y10" i="1" s="1"/>
  <c r="AQ9" i="1"/>
  <c r="AR9" i="1" s="1"/>
  <c r="AS9" i="1" s="1"/>
  <c r="AP9" i="1"/>
  <c r="AN9" i="1"/>
  <c r="AO9" i="1" s="1"/>
  <c r="AJ9" i="1"/>
  <c r="AK9" i="1" s="1"/>
  <c r="AF9" i="1"/>
  <c r="AG9" i="1" s="1"/>
  <c r="AB9" i="1"/>
  <c r="AC9" i="1" s="1"/>
  <c r="W9" i="1"/>
  <c r="X9" i="1" s="1"/>
  <c r="Y9" i="1" s="1"/>
  <c r="AQ8" i="1"/>
  <c r="AP8" i="1"/>
  <c r="AN8" i="1"/>
  <c r="AO8" i="1" s="1"/>
  <c r="AJ8" i="1"/>
  <c r="AK8" i="1" s="1"/>
  <c r="AF8" i="1"/>
  <c r="AG8" i="1" s="1"/>
  <c r="AB8" i="1"/>
  <c r="AC8" i="1" s="1"/>
  <c r="W8" i="1"/>
  <c r="X8" i="1" s="1"/>
  <c r="Y8" i="1" s="1"/>
  <c r="AQ7" i="1"/>
  <c r="AP7" i="1"/>
  <c r="AN7" i="1"/>
  <c r="AO7" i="1" s="1"/>
  <c r="AJ7" i="1"/>
  <c r="AK7" i="1" s="1"/>
  <c r="AF7" i="1"/>
  <c r="AG7" i="1" s="1"/>
  <c r="AB7" i="1"/>
  <c r="AC7" i="1" s="1"/>
  <c r="W7" i="1"/>
  <c r="X7" i="1" s="1"/>
  <c r="Y7" i="1" s="1"/>
  <c r="AQ6" i="1"/>
  <c r="AP6" i="1"/>
  <c r="AN6" i="1"/>
  <c r="AO6" i="1" s="1"/>
  <c r="AJ6" i="1"/>
  <c r="AK6" i="1" s="1"/>
  <c r="AF6" i="1"/>
  <c r="AG6" i="1" s="1"/>
  <c r="AB6" i="1"/>
  <c r="AC6" i="1" s="1"/>
  <c r="W6" i="1"/>
  <c r="X6" i="1" s="1"/>
  <c r="Y6" i="1" s="1"/>
  <c r="AR12" i="1" l="1"/>
  <c r="AS12" i="1" s="1"/>
  <c r="AR22" i="1"/>
  <c r="AS22" i="1" s="1"/>
  <c r="AR17" i="1"/>
  <c r="AS17" i="1" s="1"/>
  <c r="AR37" i="1"/>
  <c r="AS37" i="1" s="1"/>
  <c r="AR23" i="1"/>
  <c r="AS23" i="1" s="1"/>
  <c r="AR26" i="1"/>
  <c r="AS26" i="1" s="1"/>
  <c r="AR25" i="1"/>
  <c r="AS25" i="1" s="1"/>
  <c r="AR43" i="1"/>
  <c r="AS43" i="1" s="1"/>
  <c r="AR41" i="1"/>
  <c r="AS41" i="1" s="1"/>
  <c r="AR24" i="1"/>
  <c r="AS24" i="1" s="1"/>
  <c r="AR39" i="1"/>
  <c r="AS39" i="1" s="1"/>
  <c r="AR6" i="1"/>
  <c r="AS6" i="1" s="1"/>
  <c r="AR7" i="1"/>
  <c r="AS7" i="1" s="1"/>
  <c r="AR13" i="1"/>
  <c r="AS13" i="1" s="1"/>
  <c r="AR45" i="1"/>
  <c r="AS45" i="1" s="1"/>
  <c r="AR15" i="1"/>
  <c r="AS15" i="1" s="1"/>
  <c r="AR33" i="1"/>
  <c r="AS33" i="1" s="1"/>
  <c r="AR14" i="1"/>
  <c r="AS14" i="1" s="1"/>
  <c r="AR30" i="1"/>
  <c r="AS30" i="1" s="1"/>
  <c r="AR18" i="1"/>
  <c r="AS18" i="1" s="1"/>
  <c r="AR21" i="1"/>
  <c r="AS21" i="1" s="1"/>
  <c r="AR47" i="1"/>
  <c r="AS47" i="1" s="1"/>
  <c r="AR29" i="1"/>
  <c r="AS29" i="1" s="1"/>
  <c r="AR46" i="1"/>
  <c r="AS46" i="1" s="1"/>
  <c r="AR28" i="1"/>
  <c r="AS28" i="1" s="1"/>
  <c r="AR42" i="1"/>
  <c r="AS42" i="1" s="1"/>
  <c r="AR11" i="1"/>
  <c r="AS11" i="1" s="1"/>
  <c r="AR19" i="1"/>
  <c r="AS19" i="1" s="1"/>
  <c r="AR31" i="1"/>
  <c r="AS31" i="1" s="1"/>
  <c r="AR34" i="1"/>
  <c r="AS34" i="1" s="1"/>
  <c r="AR35" i="1"/>
  <c r="AS35" i="1" s="1"/>
  <c r="AR38" i="1"/>
  <c r="AS38" i="1" s="1"/>
  <c r="AR49" i="1"/>
  <c r="AS49" i="1" s="1"/>
  <c r="AR8" i="1"/>
  <c r="AS8" i="1" s="1"/>
  <c r="AR27" i="1"/>
  <c r="AS27" i="1" s="1"/>
  <c r="AR44" i="1"/>
  <c r="AS44" i="1" s="1"/>
  <c r="AR10" i="1"/>
  <c r="AS10" i="1" s="1"/>
  <c r="X13" i="1"/>
  <c r="Y13" i="1" s="1"/>
  <c r="AR16" i="1"/>
  <c r="AS16" i="1" s="1"/>
  <c r="AR20" i="1"/>
  <c r="AS20" i="1" s="1"/>
  <c r="AR32" i="1"/>
  <c r="AS32" i="1" s="1"/>
  <c r="AR36" i="1"/>
  <c r="AS36" i="1" s="1"/>
  <c r="X45" i="1"/>
  <c r="Y45" i="1" s="1"/>
</calcChain>
</file>

<file path=xl/sharedStrings.xml><?xml version="1.0" encoding="utf-8"?>
<sst xmlns="http://schemas.openxmlformats.org/spreadsheetml/2006/main" count="995" uniqueCount="501">
  <si>
    <t>Componente</t>
  </si>
  <si>
    <t>Resumen Narrativo</t>
  </si>
  <si>
    <t>META</t>
  </si>
  <si>
    <t>EJE PMD</t>
  </si>
  <si>
    <t xml:space="preserve">Eje Transversal
Igualdad para las mujeres
</t>
  </si>
  <si>
    <t xml:space="preserve">Eje Transversal  
Tecnología y Gobierno Digital
</t>
  </si>
  <si>
    <t>Estrategia Riberas del Bravo</t>
  </si>
  <si>
    <t>Programas PMD</t>
  </si>
  <si>
    <t>Alineación PMD</t>
  </si>
  <si>
    <t xml:space="preserve">Nombre del Indicador </t>
  </si>
  <si>
    <t xml:space="preserve">Definición del Indicador </t>
  </si>
  <si>
    <t>Método de Calculo</t>
  </si>
  <si>
    <t xml:space="preserve">Forma de cálculo </t>
  </si>
  <si>
    <t xml:space="preserve">Tipo de Indicador </t>
  </si>
  <si>
    <t>Dimensión del Indicador</t>
  </si>
  <si>
    <t>Unidad de Medida</t>
  </si>
  <si>
    <t>Comportamiento del Indicador (Ascendente o Descendente)</t>
  </si>
  <si>
    <t xml:space="preserve">Frecuencia de Medición </t>
  </si>
  <si>
    <t xml:space="preserve">Supuestos </t>
  </si>
  <si>
    <t xml:space="preserve">Unidad de Medida de la Meta </t>
  </si>
  <si>
    <t>Línea Base</t>
  </si>
  <si>
    <t xml:space="preserve">Meta Anual </t>
  </si>
  <si>
    <t xml:space="preserve">Valor Logrado Anual </t>
  </si>
  <si>
    <t>Porcentaje de Cumplimiento Anual</t>
  </si>
  <si>
    <t>Evaluación anual</t>
  </si>
  <si>
    <t>Meta 1</t>
  </si>
  <si>
    <t>Valor Logrado</t>
  </si>
  <si>
    <t xml:space="preserve">Porcentaje de Avance </t>
  </si>
  <si>
    <t>Evaluación 1</t>
  </si>
  <si>
    <t>Meta 2</t>
  </si>
  <si>
    <t>Evaluación 2</t>
  </si>
  <si>
    <t>Meta 3</t>
  </si>
  <si>
    <t>Evaluación 3</t>
  </si>
  <si>
    <t>Meta 4</t>
  </si>
  <si>
    <t>Evaluación 4</t>
  </si>
  <si>
    <t>ACUM_Meta</t>
  </si>
  <si>
    <t>ACUM_VL</t>
  </si>
  <si>
    <t>Acumulado 1_PA</t>
  </si>
  <si>
    <t>Evaluación_ACUM</t>
  </si>
  <si>
    <t xml:space="preserve">Fuentes de Información </t>
  </si>
  <si>
    <t xml:space="preserve">Verificación </t>
  </si>
  <si>
    <t xml:space="preserve">Observaciones </t>
  </si>
  <si>
    <t>Justificación _ Anual</t>
  </si>
  <si>
    <t xml:space="preserve">Justificación  </t>
  </si>
  <si>
    <t>Dependencia</t>
  </si>
  <si>
    <t>C01</t>
  </si>
  <si>
    <t>Gestión</t>
  </si>
  <si>
    <t>Eficacia</t>
  </si>
  <si>
    <t>Porcentaje</t>
  </si>
  <si>
    <t>Trimestral</t>
  </si>
  <si>
    <t>Capacitaciones</t>
  </si>
  <si>
    <t>C02</t>
  </si>
  <si>
    <t>C03</t>
  </si>
  <si>
    <t>C06</t>
  </si>
  <si>
    <t>Igualdad para las mujeres</t>
  </si>
  <si>
    <t>Constante</t>
  </si>
  <si>
    <t>C04</t>
  </si>
  <si>
    <t>C05</t>
  </si>
  <si>
    <t>C07</t>
  </si>
  <si>
    <t>C08</t>
  </si>
  <si>
    <t>Ascendente</t>
  </si>
  <si>
    <t>C09</t>
  </si>
  <si>
    <t>Valor absoluto</t>
  </si>
  <si>
    <t>C10</t>
  </si>
  <si>
    <t>C11</t>
  </si>
  <si>
    <t>C12</t>
  </si>
  <si>
    <t>C13</t>
  </si>
  <si>
    <t>C14</t>
  </si>
  <si>
    <t>C15</t>
  </si>
  <si>
    <t>C16</t>
  </si>
  <si>
    <t>C17</t>
  </si>
  <si>
    <t>C18</t>
  </si>
  <si>
    <t>Tecnología y Gobierno Digital</t>
  </si>
  <si>
    <t>C19</t>
  </si>
  <si>
    <t>C20</t>
  </si>
  <si>
    <t>C21</t>
  </si>
  <si>
    <t>C22</t>
  </si>
  <si>
    <t>C23</t>
  </si>
  <si>
    <t>EJE 5: Justicia Social y Equidad de Género</t>
  </si>
  <si>
    <t>5.2 Salud Pública</t>
  </si>
  <si>
    <t>Anual</t>
  </si>
  <si>
    <t>5.1 Bienestar para todas las Personas</t>
  </si>
  <si>
    <t>5.7 Igualdad para las Mujeres de Juárez</t>
  </si>
  <si>
    <t>Actualización</t>
  </si>
  <si>
    <t>Campañas</t>
  </si>
  <si>
    <t>Campaña</t>
  </si>
  <si>
    <t>Estrategía Riberas del Bravo</t>
  </si>
  <si>
    <t>Acciones</t>
  </si>
  <si>
    <t>C24</t>
  </si>
  <si>
    <t>C25</t>
  </si>
  <si>
    <t>C26</t>
  </si>
  <si>
    <t>C27</t>
  </si>
  <si>
    <t>C28</t>
  </si>
  <si>
    <t>C29</t>
  </si>
  <si>
    <t>Atenciones</t>
  </si>
  <si>
    <t>Becas</t>
  </si>
  <si>
    <t>Eventos</t>
  </si>
  <si>
    <t>Sesiones</t>
  </si>
  <si>
    <t>(Becas otorgadas / Becas programadas)*100</t>
  </si>
  <si>
    <t>C30</t>
  </si>
  <si>
    <t>C31</t>
  </si>
  <si>
    <t>C32</t>
  </si>
  <si>
    <t>Recorridos</t>
  </si>
  <si>
    <t>C33</t>
  </si>
  <si>
    <t>C34</t>
  </si>
  <si>
    <t>C35</t>
  </si>
  <si>
    <t>C36</t>
  </si>
  <si>
    <t>C37</t>
  </si>
  <si>
    <t>C38</t>
  </si>
  <si>
    <t>5.1.1.1. Acercar las acciones de asistencia social, del gobierno municipal a la ciudadanía mediante brigadas y eventos en las colonias vulnerables.</t>
  </si>
  <si>
    <t>5.1.1.2. Brindar asesoría psicológica familiar a la población.</t>
  </si>
  <si>
    <t>5.1.1.3. Brindar asistencia social a personas integrantes de los grupos vulnerables del Municipio.</t>
  </si>
  <si>
    <t>5.1.1.6. Realizar acciones y/o actividades que contribuyan a brindar alimentación a la población vulnerable.</t>
  </si>
  <si>
    <t>C39</t>
  </si>
  <si>
    <t>C40</t>
  </si>
  <si>
    <t>C41</t>
  </si>
  <si>
    <t>C42</t>
  </si>
  <si>
    <t>5.1.4.1. Fomentar la investigación documental para el diseño de los programas de asistencia social y desarrollo humano.</t>
  </si>
  <si>
    <t>5.2.1.7. Realizar acciones tendientes a prevenir el embarazo de adolescentes</t>
  </si>
  <si>
    <t>C43</t>
  </si>
  <si>
    <t>C44</t>
  </si>
  <si>
    <t>Mantenimiento</t>
  </si>
  <si>
    <t>Entrevistas a niñas, niños y adolescentes en situación de calle y trabajadores realizadas</t>
  </si>
  <si>
    <t>Contactar a niñas, niños y adolescentes en situación de calle y trabajadores para realizar 700 entrevistas.</t>
  </si>
  <si>
    <t>Porcentaje de entrevistas de NNA  en situación de calle y trabajadores</t>
  </si>
  <si>
    <t>Este indicador mide el porcentaje de entrevistas de NNA  en situación de calle y trabajadores</t>
  </si>
  <si>
    <t>(Entrevistas realizadas a NNA en situación de calle y trabajadores / Entrevistas programadas a NNA en situación de calle y trabajadores)*100</t>
  </si>
  <si>
    <t>ERNNA/EPNNA *100</t>
  </si>
  <si>
    <t>Los recorridos se realizan en forma oportuna.</t>
  </si>
  <si>
    <t>Entrevistas</t>
  </si>
  <si>
    <t>Programa de Atención a NNA Trabajadores y en Situación de Riesgo: Documentos de trabajo generados y capturados en base de datos</t>
  </si>
  <si>
    <t>Base de datos del Sistema para el Desarrollo Integral para la Familia</t>
  </si>
  <si>
    <t>Sistema para el Desarrollo Integral para la Familia</t>
  </si>
  <si>
    <t>Traslados de personas a atención médica en la ciudad de Chihuahua realizados</t>
  </si>
  <si>
    <t>Realizar 100 traslados a personas que reciben atención médica en la ciudad de Chihuahua.</t>
  </si>
  <si>
    <t>Porcentaje de Traslados de personas a atención médica en la ciudad de Chihuahua</t>
  </si>
  <si>
    <t xml:space="preserve">Este indicador mide el porcentaje de traslados de personas a atención médica en la ciudad de Chihuahua </t>
  </si>
  <si>
    <t>(Traslados realizados de personas a atención médica / Traslados programados de personas a atención médica)*100</t>
  </si>
  <si>
    <t>TR/TP * 100</t>
  </si>
  <si>
    <t xml:space="preserve">Interés de la población de solicitar el servicio. </t>
  </si>
  <si>
    <t>Traslados</t>
  </si>
  <si>
    <t>Asistencia Social: Documentos de trabajo generados y capturados en base de datos de padrón de beneficiarios</t>
  </si>
  <si>
    <t>Padrón de beneficiarios del Sistema para el Desarrollo Integral para la Familia</t>
  </si>
  <si>
    <t>Recorridos por medio de las Unidades Médicas Móviles realizados</t>
  </si>
  <si>
    <t>Realizar 100 recorridos por medio de las Unidades Médicas Móviles: Cabecitas limpias, Pediátrica y Geriátrica.</t>
  </si>
  <si>
    <t>Porcentaje de Recorridos por medio de las Unidades Médicas Móviles</t>
  </si>
  <si>
    <t>Este indicador mide el porcentaje de Recorridos promedio de las Unidades Médicas Móviles</t>
  </si>
  <si>
    <t>(Recorridos realizados por medio de las Unidades Médicas Móviles/  Recorridos programados por medio de las Unidades Médicas Móviles)*100</t>
  </si>
  <si>
    <t>RRUMM/RUMMP *100</t>
  </si>
  <si>
    <t>Gestión oportuna del recurso. Aprobación del recurso. Los recorridos se realizan en forma oportuna. Condiciones Sanitarias en semáforo verde.</t>
  </si>
  <si>
    <t>Recorridos por las principales avenidas y puentes internacionales realizados</t>
  </si>
  <si>
    <t>Realizar 900 recorridos por las principales avenidas y puentes internacionales de la ciudad para la detección de las necesidades de la población vulnerable.</t>
  </si>
  <si>
    <t>Porcentaje de Recorridos por las principales avenidas y puentes internacionales</t>
  </si>
  <si>
    <t>Este indicador mide el porcentaje de recorridos por las principales avenidas y puentes internacionales</t>
  </si>
  <si>
    <t>( Recorridos realizados por las principales avenidas y puentes internacionales / Recorridos programados por las principales avenidas y puentes internacionales)*100</t>
  </si>
  <si>
    <t>RRAP/ RAPR * 100</t>
  </si>
  <si>
    <t>Los recorridos se realizan en forma oportuna. Condiciones Sanitarias en semáforo verde.</t>
  </si>
  <si>
    <t xml:space="preserve"> Documentos de trabajo generados y capturados en base de datos en archivo digital del Sistema para el Desarrollo Integral para la Familia</t>
  </si>
  <si>
    <t>Eventos presenciales o virtuales de recreación y cultura realizados</t>
  </si>
  <si>
    <t xml:space="preserve">Realizar  seis eventos presenciales o virtuales de recreación y cultura </t>
  </si>
  <si>
    <t>Porcentaje de Eventos presenciales o virtuales de recreación y cultura</t>
  </si>
  <si>
    <t>Este indicador mide el porcentaje de Eventos presenciales o virtuales de recreación y cultura</t>
  </si>
  <si>
    <t>Eventos presenciales o virtuales de recreación y cultura realizados/  Eventos presenciales o virtuales de recreación y cultura programados</t>
  </si>
  <si>
    <t>EPVR/EPVP * 100</t>
  </si>
  <si>
    <t>Gestión oportuna del recurso. Aprobación del recurso. La ciudadanía participa en los eventos recreativos</t>
  </si>
  <si>
    <t>Comunicación, Recreación y Cultura: Documento de trabajo generado</t>
  </si>
  <si>
    <t xml:space="preserve"> Documento de trabajo generado en archivo del Sistema para el Desarrollo Integral para la Familia</t>
  </si>
  <si>
    <t>Acciones  para proporcionar a los habitantes del municipio de Juárez, albercas y áreas verdes que promuevan el recreo, la convivencia y el esparcimiento realizadas</t>
  </si>
  <si>
    <t>Realizar acciones de cuidado, mantenimiento en pasto, arbolado y albercas en el PARQUE DIF y AQUADIF</t>
  </si>
  <si>
    <t xml:space="preserve">Porcentaje de acciones  para proporcionar a los habitantes del municipio de Juárez, albercas y áreas verdes que promuevan el recreo, la convivencia y el esparcimiento </t>
  </si>
  <si>
    <t xml:space="preserve">Este indicador mide el porcentaje de acciones  para promover esparcimiento como albercas y áreas verdes </t>
  </si>
  <si>
    <t>(Acciones  para promover esparcimiento  / Acciones  para promover esparcimiento programadas)*100</t>
  </si>
  <si>
    <t>APER / APEP * 100</t>
  </si>
  <si>
    <t>Gestión oportuna del recurso. Aprobación del recurso. La ciudadanía acude a los lugares de esparcimiento del DIF.</t>
  </si>
  <si>
    <t xml:space="preserve">Parque DIF y AQUADIF: Documento de trabajo generado </t>
  </si>
  <si>
    <t>Documento de trabajo generado  en archivo del  Sistema para el Desarrollo Integral para la Familia</t>
  </si>
  <si>
    <t>Recorridos por medio de las Unidades Médicas Móviles en Riberas del Bravo realizados</t>
  </si>
  <si>
    <t>Realizar 50 recorridos por medio de las Unidades Médicas Móviles: Cabecitas limpias, Pediátrica y Geriátrica en Riberas del Bravo</t>
  </si>
  <si>
    <t>Porcentaje de Recorridos por medio de las Unidades Médicas Móviles en Riberas del Bravo</t>
  </si>
  <si>
    <t>Este indicador mide el porcentaje de Recorridos por medio de las Unidades Médicas Móviles en Riberas del Bravo</t>
  </si>
  <si>
    <t>(Recorridos por medio de las Unidades Médicas Móviles en Riberas del Bravo realizados/  Recorridos por medio de las Unidades Médicas Móviles en Riberas del Bravo programados)*100</t>
  </si>
  <si>
    <t xml:space="preserve">RUMMRBR/RUMMRBP * 100 </t>
  </si>
  <si>
    <t>Gestión oportuna del recurso. Aprobación del recurso. La ciudadanía hace uso de las Unidades Médicas Móviles</t>
  </si>
  <si>
    <t xml:space="preserve">Asistencia Social: Documentos de trabajo generados y capturados en base de datos </t>
  </si>
  <si>
    <t>Documentos de trabajo generados y capturados en base de datos en archivo digital del Sistema para el Desarrollo Integral para la Familia</t>
  </si>
  <si>
    <t>Evento  presencial de recreación y cultura en Riberas del Bravo realizado</t>
  </si>
  <si>
    <t>Realizar un evento presencial de recreación y cultura  en Riberas del Bravo</t>
  </si>
  <si>
    <t>Este indicador mide la realización del evento presencial de recreación y cultura en Riberas del Bravo</t>
  </si>
  <si>
    <t>EPRCRB</t>
  </si>
  <si>
    <t>Evento</t>
  </si>
  <si>
    <t>Documento de trabajo generado en archivo del Sistema para el Desarrollo Integral para la Familia</t>
  </si>
  <si>
    <t>Atención a personas en Intervenciones psicológicas brindadas</t>
  </si>
  <si>
    <t>Brindar atención a 650 personas a través de intervenciones psicológicas.</t>
  </si>
  <si>
    <t>Porcentaje detenciones de intervención psicológica brindadas</t>
  </si>
  <si>
    <t>Este indicador mide el porcentaje detenciones de intervención psicológica brindadas</t>
  </si>
  <si>
    <t>(Atenciones psicológicas realizadas/ Atenciones psicológicas programadas)*100</t>
  </si>
  <si>
    <t>APB/APP *100</t>
  </si>
  <si>
    <t>Gestión oportuna del recurso. Aprobación del recurso. Interés de la población de solicitar el servicio.</t>
  </si>
  <si>
    <t>Centros de Atención Psicológica: Documentos de trabajo generados</t>
  </si>
  <si>
    <t>Documentos de trabajo generados en archivo del  Sistema para el Desarrollo Integral para la Familia</t>
  </si>
  <si>
    <t>Atención a personas a través de intervenciones psicológicas en Riberas del Bravo brindadas</t>
  </si>
  <si>
    <t>Brindar atención a 20 personas a través de intervenciones psicológicas en Riberas del Bravo</t>
  </si>
  <si>
    <t>Porcentaje de Atenciones a personas a través de intervenciones psicológicas en Riberas del Bravo</t>
  </si>
  <si>
    <t xml:space="preserve">Este indicador mide el porcentaje de Atenciones a personas a través de intervenciones psicológicas en Riberas del Bravo </t>
  </si>
  <si>
    <t>(Atenciones a personas a través de intervenciones psicológicas en Riberas del Bravo brindadas / Atenciones a personas a través de intervenciones psicológicas en Riberas del Bravo programadas)*100</t>
  </si>
  <si>
    <t>APIPRBB/APIPRBP * 100</t>
  </si>
  <si>
    <t>Centro de Atención Psicológica: Documentos de trabajo generados y capturados en base de datos de padrón de beneficiarios</t>
  </si>
  <si>
    <t>Atención a beneficiarios del Centro de Atención Social y Educativa para las Familias atendidos</t>
  </si>
  <si>
    <t>Atender a 1,670 personas beneficiarias en el Centro de Atención Social y Educativa para las Familias.</t>
  </si>
  <si>
    <t>Porcentaje de atenciones a  beneficiarios del Centro de Atención Social y Educativa para las Familias</t>
  </si>
  <si>
    <t>Este indicador mide el porcentaje de atenciones a  beneficiarios de CASEF atendidas</t>
  </si>
  <si>
    <t>(Atenciones a beneficiarios CASEF atendidas/ Atenciones a beneficiarios de CASEF programados )*100</t>
  </si>
  <si>
    <t>ABCASEFA/ABCASEFP*100</t>
  </si>
  <si>
    <t>Interés de la población de solicitar el servicio</t>
  </si>
  <si>
    <t>Centro de Atención Social y Educativa para las Familias: Documentos de trabajo generados y capturados en base de datos de padrón de beneficiarios</t>
  </si>
  <si>
    <t>Acciones integrales del Centro de Atención Social y Educativa para las Familias realizadas</t>
  </si>
  <si>
    <t>Brindar 160,000 acciones integrales derivadas de los programas del Centro de Atención Social y Educativa para las Familias.</t>
  </si>
  <si>
    <t>Porcentaje de Acciones integrales del Centro de Atención Social y Educativa para las Familias</t>
  </si>
  <si>
    <t>Este indicador mide el porcentaje de Acciones integrales CASEF</t>
  </si>
  <si>
    <t>(Acciones Integrales de CASEF realizadas/ Acciones integrales de CASEF programadas)*100</t>
  </si>
  <si>
    <t>AICASEFR/AICASEFP *100</t>
  </si>
  <si>
    <t>Acciones integrales</t>
  </si>
  <si>
    <t>Apoyos extraordinarios a personas en situación de vulnerabilidad entregados</t>
  </si>
  <si>
    <t>Entregar 1,000 apoyos extraordinarios a personas en situación de vulnerabilidad.</t>
  </si>
  <si>
    <t>Porcentaje de Apoyos extraordinarios a personas en situación de vulnerabilidad entregados</t>
  </si>
  <si>
    <t>Este indicador mide el porcentaje de Apoyos extraordinarios a personas en situación de vulnerabilidad</t>
  </si>
  <si>
    <t>(Apoyos extraordinarios a personas en situación de vulnerabilidad entregados/  Apoyos extraordinarios a personas en situación de vulnerabilidad programados)*100</t>
  </si>
  <si>
    <t>AEPSVE/AEPSVP *100</t>
  </si>
  <si>
    <t>Apoyos extraordinarios</t>
  </si>
  <si>
    <t>Atenciones  a niñas, niños y adolescentes en los albergues de DIF municipal brindadas</t>
  </si>
  <si>
    <t>Garantizar la atención de 300 niñas y niños en los albergues de DIF municipal.</t>
  </si>
  <si>
    <t>Porcentaje de Atenciones  a niñas, niños y adolescentes en los albergues de DIF municipal</t>
  </si>
  <si>
    <t>Este indicador mide el porcentaje de NNA Atendidos en albergues</t>
  </si>
  <si>
    <t>(NNA Atendidos en albergues / NNA programados a atender)*100</t>
  </si>
  <si>
    <t>NNAAA/NNAPA *100</t>
  </si>
  <si>
    <t>Interés del Instituto Nacional de Migración y la Subprocuraduría Auxiliar de Protección a Niñas, Niños y Adolescentes de solicitar el servicio de albergue.</t>
  </si>
  <si>
    <t>NNA Atendidos</t>
  </si>
  <si>
    <t>Albergues México mi Hogar y Granja Hogar Documentos de trabajo generados y capturados en base de datos de padrón de beneficiarios</t>
  </si>
  <si>
    <t xml:space="preserve"> Acciones integrales en los albergues de DIF municipal realizadas</t>
  </si>
  <si>
    <t>Realizar 70,000 acciones integrales en los albergues de DIF municipal.</t>
  </si>
  <si>
    <t xml:space="preserve"> Porcentaje de Acciones integrales en los albergues de DIF municipal </t>
  </si>
  <si>
    <t>Este indicador mide el porcentaje de Acciones integrales en albergues</t>
  </si>
  <si>
    <t>(Acciones Integrales de Albergues realizadas/ Acciones integrales de Albergues programadas)*100</t>
  </si>
  <si>
    <t>AIAR/AAP *100</t>
  </si>
  <si>
    <t>Atenciones a personas con discapacidad en la Unidad Básica de Rehabilitación brindadas</t>
  </si>
  <si>
    <t>Garantizar la atención a 180 personas beneficiarias  en la Unidad Básica de Rehabilitación.</t>
  </si>
  <si>
    <t>5.1.1.5. Generar acciones para el apoyo de personas con alguna discapacidad.</t>
  </si>
  <si>
    <t xml:space="preserve">Porcentaje de Atenciones a personas con discapacidad en la Unidad Básica de Rehabilitación </t>
  </si>
  <si>
    <t xml:space="preserve">Este indicador mide el porcentaje de atenciones a personas con discapacidad en la Unidad Básica de Rehabilitación </t>
  </si>
  <si>
    <t>(Atenciones a personas con discapacidad  brindadas / Atenciones a personas con discapacidad programadas)*100</t>
  </si>
  <si>
    <t>APDB/APDP*100</t>
  </si>
  <si>
    <t>Interés de la población con discapacidad de solicitar el servicio</t>
  </si>
  <si>
    <t>Unidades Básicas de Rehabilitación: Documentos de trabajo generados y capturados en base de datos de padrón de beneficiarios</t>
  </si>
  <si>
    <t>Aparatos funcionales u ortopédicos entregados</t>
  </si>
  <si>
    <t>Realizar la entrega de 800 aparatos funcionales u ortopédicos a personas con discapacidad que lo soliciten.</t>
  </si>
  <si>
    <t xml:space="preserve">Porcentaje de Aparatos funcionales u ortopédicos </t>
  </si>
  <si>
    <t>Este indicador mide el porcentaje de Aparatos  funcionales u ortopédicos entregados</t>
  </si>
  <si>
    <t>(Aparatos  funcionales u ortopédicos entregados/  Aparatos  funcionales u ortopédicos programados)*100</t>
  </si>
  <si>
    <t>AFOE/AFOP * 100</t>
  </si>
  <si>
    <t>Gestión oportuna del recurso. Aprobación del recurso. Interés de la población con discapacidad de solicitar los aparatos funcionales</t>
  </si>
  <si>
    <t>Aparatos</t>
  </si>
  <si>
    <t>Despensas para personas en situación de vulnerabilidad entregadas</t>
  </si>
  <si>
    <t xml:space="preserve">Entregar 1,800 despensas de manera anual a personas en situación de vulnerabilidad que no estén afiliadas a ningún programa. </t>
  </si>
  <si>
    <t xml:space="preserve">Porcentaje de Despensas para personas en situación de vulnerabilidad </t>
  </si>
  <si>
    <t>Este indicador mide el porcentaje de Despensas para personas en situación de vulnerabilidad</t>
  </si>
  <si>
    <t>(Despensas para personas en situación de vulnerabilidad entregadas/ Despensas para personas en situación de vulnerabilidad programadas)*100</t>
  </si>
  <si>
    <t>DPSVE/ DPSVP *100</t>
  </si>
  <si>
    <t>Gestión oportuna del recurso. Aprobación del recurso. Interés de la población de solicitar las despensas</t>
  </si>
  <si>
    <t>Despensas</t>
  </si>
  <si>
    <t>Dotaciones para mujeres embarazadas o en periodo de lactancia entregadas</t>
  </si>
  <si>
    <t>Entregar 247 dotaciones anuales para mujeres embarazadas o en periodo de lactancia, beneficiando a personas afiliadas al programa.</t>
  </si>
  <si>
    <t>Porcentaje de Dotaciones para mujeres embarazadas o en periodo de lactancia</t>
  </si>
  <si>
    <t>Este indicador mide el porcentaje de Dotaciones para mujeres embarazadas o en periodo de lactancia</t>
  </si>
  <si>
    <t>(Dotaciones para mujeres embarazadas o en periodo de lactancia entregadas/ Dotaciones para mujeres embarazadas o en periodo de lactancia programadas)*100</t>
  </si>
  <si>
    <t>DMEPLE/DMEPLP *100</t>
  </si>
  <si>
    <t>Gestión oportuna del recurso. Aprobación del recurso. Interés de la población de solicitar las dotaciones</t>
  </si>
  <si>
    <t>Dotaciones</t>
  </si>
  <si>
    <t>Despensas a asociaciones civiles o grupos vulnerables entregadas</t>
  </si>
  <si>
    <t>Entregar 475 despensas a asociaciones civiles o grupos vulnerables de manera anual.</t>
  </si>
  <si>
    <t xml:space="preserve">Porcentaje de Despensas a asociaciones civiles o grupos vulnerables </t>
  </si>
  <si>
    <t>Este indicador mide el porcentaje de Despensas a asociaciones civiles o grupos vulnerables</t>
  </si>
  <si>
    <t>(Despensas a asociaciones civiles o grupos vulnerables entregadas /  Despensas a asociaciones civiles o grupos vulnerables programadas)*100</t>
  </si>
  <si>
    <t>DACGVE/DACGVP *100</t>
  </si>
  <si>
    <t>Gestión oportuna del recurso. Aprobación del recurso. Interés de la asociaciones y/o grupos vulnerables de solicitar las despensas</t>
  </si>
  <si>
    <t>Asistencia Social: Documentos de trabajo generados y capturados en base de datos de padrón de asociaciones y grupos vulnerables</t>
  </si>
  <si>
    <t>Padrón de asociaciones y grupos vulnerables  del Sistema para el Desarrollo Integral para la Familia</t>
  </si>
  <si>
    <t>Raciones otorgadas a personas en situación de vulnerabilidad en los comedores del DIF Municipal entregadas</t>
  </si>
  <si>
    <t>Otorgar 69,400 raciones a personas en situación de vulnerabilidad en los comedores del DIF Municipal.</t>
  </si>
  <si>
    <t xml:space="preserve">Porcentaje de Raciones otorgadas a personas en situación de vulnerabilidad en los comedores del DIF Municipal </t>
  </si>
  <si>
    <t xml:space="preserve">Este indicador mide el porcentaje de raciones otorgadas a personas en situación de vulnerabilidad en los comedores del DIF Municipal </t>
  </si>
  <si>
    <t>(Raciones a personas en situación de vulnerabilidad otorgadas /  Raciones a personas en situación de vulnerabilidad programadas)*100</t>
  </si>
  <si>
    <t>RPSVO/ RPSVP *100</t>
  </si>
  <si>
    <t>Gestión oportuna del recurso. Aprobación del recurso. La población con carencia alimentaria acude a solicitar el apoyo.</t>
  </si>
  <si>
    <t>Raciones</t>
  </si>
  <si>
    <t>Asistencia Alimentaria: Documentos de trabajo generados y capturados en base de datos de padrón de beneficiarios</t>
  </si>
  <si>
    <t>Despensas correspondientes al Programa de desayunos escolares calientes entregadas</t>
  </si>
  <si>
    <t>Garantizar la entrega de 2,930 despensas correspondientes al Programa de desayunos escolares calientes.</t>
  </si>
  <si>
    <t xml:space="preserve">Porcentaje de Despensas correspondientes al Programa de desayunos escolares calientes </t>
  </si>
  <si>
    <t>Este indicador mide el porcentaje de Despensas correspondientes al Programa de desayunos escolares calientes</t>
  </si>
  <si>
    <t>(Despensas correspondientes al Programa de desayunos escolares calientes entregadas/ Despensas correspondientes al Programa de desayunos escolares calientes programadas)*100</t>
  </si>
  <si>
    <t>DPDECE/DPDECP *100</t>
  </si>
  <si>
    <t>Gestión oportuna del recurso. Aprobación del recurso. Las instituciones educativas públicas acuden a solicitar el apoyo.</t>
  </si>
  <si>
    <t>Asistencia Alimentaria: Documentos de trabajo generados y capturados en base de datos de padrón de escuelas beneficiadas</t>
  </si>
  <si>
    <t>Mantenimiento para la operación eficiente de comedores comunitarios realizado</t>
  </si>
  <si>
    <t>Mantener en operación eficiente los 4 comedores comunitarios municipales.</t>
  </si>
  <si>
    <t>Porcentaje de mantenimientos comedores a municipales</t>
  </si>
  <si>
    <t>Este indicador mide el porcentaje de mantenimientos a comedores municipales</t>
  </si>
  <si>
    <t>(Mantenimientos a comedores municipales realizados/ Mantenimientos a comedores municipales programados)*100</t>
  </si>
  <si>
    <t>MCMR/MCMP*100</t>
  </si>
  <si>
    <t>Asistencia Alimentaria: Documentos de trabajo generados</t>
  </si>
  <si>
    <t>Despensas a personas afiliadas al programa de Niñas y Niños Menores de 6 años entregadas</t>
  </si>
  <si>
    <t>Realizar la entrega de 1,310 despensas a las personas afiliadas al programa de Niñas y Niños Menores de 6 años No Escolarizados en Riesgo.</t>
  </si>
  <si>
    <t xml:space="preserve">Porcentaje de  Despensas a personas afiliadas al programa de Niñas y Niños Menores de 6 años </t>
  </si>
  <si>
    <t xml:space="preserve">Este indicador mide el porcentaje de Despensas a personas afiliadas al programa de Niñas y Niños Menores de 6 años </t>
  </si>
  <si>
    <t>(Despensas a personas afiliadas al programa de Niñas y Niños Menores de 6 años entregadas/ Despensas a personas afiliadas al programa de Niñas y Niños Menores de 6 años programadas)*100</t>
  </si>
  <si>
    <t>DPAPNNM6A/DPAPNNM6A *100</t>
  </si>
  <si>
    <t>Despensas a personas afiliadas al programa de Jefes y Jefas de Familia entregadas</t>
  </si>
  <si>
    <t>Realizar la entrega de 12,776 despensas a las personas afiliadas al programa de Jefes y Jefas de Familia.</t>
  </si>
  <si>
    <t xml:space="preserve">Porcentaje de Despensas a personas afiliadas al programa de Jefes y Jefas de Familia </t>
  </si>
  <si>
    <t>Este indicador mide el porcentaje de Despensas a personas afiliadas al programa de Jefes y Jefas de Familia</t>
  </si>
  <si>
    <t>(Despensas a personas afiliadas al programa de Jefes y Jefas de Familia entregadas/  Despensas a personas afiliadas al programa de Jefes y Jefas de Familia programadas)*100</t>
  </si>
  <si>
    <t>DPJJFE/DPJJF *100</t>
  </si>
  <si>
    <t>Despensas correspondientes al Programa de desayunos escolares fríos entregadas</t>
  </si>
  <si>
    <t>Realizar la entrega de 1,720  despensas correspondientes al Programa de desayunos escolares fríos.</t>
  </si>
  <si>
    <t xml:space="preserve">Porcentaje de Despensas correspondientes al Programa de desayunos escolares fríos </t>
  </si>
  <si>
    <t xml:space="preserve">Este indicador mide el porcentaje de Despensas correspondientes al Programa de desayunos escolares fríos </t>
  </si>
  <si>
    <t>(Despensas correspondientes al Programa de desayunos escolares fríos entregadas/ Despensas correspondientes al Programa de desayunos escolares fríos programados)*100</t>
  </si>
  <si>
    <t>DPDEFE/DPDEF *100</t>
  </si>
  <si>
    <t>Gestión oportuna del recurso. Aprobación del recurso. Interés de instituciones educativas de solicitar las despensas</t>
  </si>
  <si>
    <t>Despensas correspondientes al Programa Alimentario para el Adulto Mayor entregadas</t>
  </si>
  <si>
    <t>Realizar la entrega de 21,000 despensas correspondientes al Programa Alimentario para el Adulto Mayor.</t>
  </si>
  <si>
    <t xml:space="preserve">Porcentaje de Despensas correspondientes al Programa Alimentario para el Adulto Mayor </t>
  </si>
  <si>
    <t xml:space="preserve">Este indicador mide el porcentaje de Despensas correspondientes al Programa Alimentario para el Adulto Mayor </t>
  </si>
  <si>
    <t>(Despensas correspondientes al Programa Alimentario para el Adulto Mayor entregadas /  Despensas correspondientes al Programa Alimentario para el Adulto Mayor programadas)*100</t>
  </si>
  <si>
    <t>DPAAME/ TDPAAMP *100</t>
  </si>
  <si>
    <t>Despensas correspondientes al Programa de Comedores comunitarios entregadas</t>
  </si>
  <si>
    <t>Realizar la entrega de 2,524 despensas correspondientes al Programa de Comedores comunitarios.</t>
  </si>
  <si>
    <t xml:space="preserve">Porcentaje de Despensas correspondientes al Programa de Comedores comunitarios </t>
  </si>
  <si>
    <t>Este indicador mide el porcentaje de Despensas correspondientes al Programa de Comedores comunitarios</t>
  </si>
  <si>
    <t>(Despensas correspondientes al Programa de Comedores comunitarios entregadas / Despensas correspondientes al Programa de Comedores comunitarios programadas)*100</t>
  </si>
  <si>
    <t>DPCCE/DPCCP *100</t>
  </si>
  <si>
    <t>Gestión oportuna del recurso. Aprobación del recurso. Interés de Comedores Comunitarios de solicitar las despensas</t>
  </si>
  <si>
    <t>Despensas  para personas con discapacidad afiliadas al programa Personas con Discapacidad entregadas</t>
  </si>
  <si>
    <t>Realizar la entrega de 3,893 despensas para personas con discapacidad afiliadas al programa Personas con Discapacidad.</t>
  </si>
  <si>
    <t xml:space="preserve">Despensas  para personas con discapacidad afiliadas al programa Personas con Discapacidad </t>
  </si>
  <si>
    <t xml:space="preserve">Este indicador mide el porcentaje de Despensas  para personas con discapacidad afiliadas al programa Personas con Discapacidad </t>
  </si>
  <si>
    <t>(Despensas  para personas con discapacidad  entregadas/  Despensas para personas con discapacidad programadas)*100</t>
  </si>
  <si>
    <t>DPCDE/DPCDP*100</t>
  </si>
  <si>
    <t>Consejos del  Adulto Mayor en Riberas del Bravo, donde se brinde atención a usuarios y usuarias  con (Actividades físicas, pláticas sobre el adulto mayor, manualidades, actividades lúdicas, etc.) instalados</t>
  </si>
  <si>
    <t>Instalar 5 Consejos del Adulto Mayor en Riberas del Bravo donde se brinde atención a usuarios y usuarias  con (Actividades físicas, pláticas sobre el adulto mayor, manualidades, actividades lúdicas, etc.)</t>
  </si>
  <si>
    <t>Porcentaje de Consejos del  Adulto Mayor en Riberas del Bravo, donde se brinde atención a usuarios y usuarias  con (Actividades físicas, pláticas sobre el adulto mayor, manualidades, actividades lúdicas, etc.)</t>
  </si>
  <si>
    <t xml:space="preserve">Este indicador mide el porcentaje de Consejos del  Adulto Mayor en Riberas del Bravo </t>
  </si>
  <si>
    <t>(Consejos del  Adulto Mayor en Riberas del Bravo instalados / Consejos del  Adulto Mayor en Riberas del Bravo programados)*100</t>
  </si>
  <si>
    <t>CAMI/TCAMP * 100</t>
  </si>
  <si>
    <t>Gestión oportuna del recurso. Aprobación del recurso. Adultos Mayores acuden a los Consejos del Adulto Mayor.</t>
  </si>
  <si>
    <t>Consejos</t>
  </si>
  <si>
    <t>Despensas correspondientes al Programa Alimentario para el Adulto Mayor en Riberas del Bravo entregadas</t>
  </si>
  <si>
    <t>Realizar la entrega de 1,000 despensas correspondientes al Programa Alimentario para el Adulto Mayor en Riberas del Bravo</t>
  </si>
  <si>
    <t xml:space="preserve">Porcentaje de Despensas correspondientes al Programa Alimentario para el Adulto Mayor en Riberas del Bravo </t>
  </si>
  <si>
    <t xml:space="preserve">Este indicador mide el porcentaje de Despensas correspondientes al Programa Alimentario para el Adulto Mayor en Riberas del Bravo </t>
  </si>
  <si>
    <t>(Despensas correspondientes al Programa Alimentario para el Adulto Mayor en Riberas del Bravo entregadas/ Despensas correspondientes al Programa Alimentario para el Adulto Mayor en Riberas del Bravo programadas)*100</t>
  </si>
  <si>
    <t>DPAAME/ DPAAMP *100</t>
  </si>
  <si>
    <t xml:space="preserve">Sesiones  del Programa-Taller de fortalecimiento familiar realizadas </t>
  </si>
  <si>
    <t xml:space="preserve">Realizar 9 sesiones a través del  un Programa-Taller de fortalecimiento familiar con contenido psicoeducativo </t>
  </si>
  <si>
    <t>5.1.2.4. Realizar acciones que permitan generar cambios conductuales en las familias</t>
  </si>
  <si>
    <t xml:space="preserve">Porcentaje de Sesiones del Programa-Taller de fortalecimiento familiar </t>
  </si>
  <si>
    <t>Este indicador mide el porcentaje de Sesiones del Programa-Taller de fortalecimiento familiar</t>
  </si>
  <si>
    <t>(Sesiones del Programa-Taller de fortalecimiento familiar realizadas/  Sesiones del Programa-Taller de fortalecimiento familiar programadas)*100</t>
  </si>
  <si>
    <t>SPTFFR/TSPTFFP*100</t>
  </si>
  <si>
    <t xml:space="preserve"> Interés de la población de solicitar los Talleres. Condiciones Sanitarias en semáforo verde.</t>
  </si>
  <si>
    <t>Productos del Sistema de Información Estadística  obtenidos</t>
  </si>
  <si>
    <t>Contar con 10 productos obtenidos a través del Sistema de Información Estadística.</t>
  </si>
  <si>
    <t xml:space="preserve">Porcentaje de Productos del Sistema de Información Estadística  </t>
  </si>
  <si>
    <t xml:space="preserve">Este indicador mide el porcentaje de Productos del Sistema de Información Estadística </t>
  </si>
  <si>
    <t>(Productos del Sistema de Información Estadística  obtenidos / Productos del Sistema de Información Estadística  programados)*100</t>
  </si>
  <si>
    <t>PSIEO/PSIEP *100</t>
  </si>
  <si>
    <t>Gestión oportuna del recurso. Aprobación del recurso. Interés de la población de consultar el sitio web.</t>
  </si>
  <si>
    <t>Productos</t>
  </si>
  <si>
    <t>Planeación y Evaluación DIF: Sistema de Investigación y Estadística</t>
  </si>
  <si>
    <t xml:space="preserve"> Archivo de Planeación y Evaluación DIF: Sistema de Investigación y Estadística</t>
  </si>
  <si>
    <t>Actualización del Sistema de Información Estadística del DIF</t>
  </si>
  <si>
    <t>Realizar 100 actualizaciones al Sistema de Información Estadística del DIF.</t>
  </si>
  <si>
    <t xml:space="preserve"> Porcentaje de Actualización del Sistema de Información Estadística del DIF</t>
  </si>
  <si>
    <t xml:space="preserve"> Este indicador mide el porcentaje de Actualización del Sistema de Información Estadística del DIF</t>
  </si>
  <si>
    <t>(Actualizaciones al  Sistema de Información Estadística realizadas / Actualizaciones al Sistema de Información Estadística programadas)*100</t>
  </si>
  <si>
    <t>ASIER/ASIEP*100</t>
  </si>
  <si>
    <t xml:space="preserve"> Diagnóstico de identificación y denuncias de violencia hacia niñas y mujeres  adolescentes realizada por el Programa de Atención a Niñas, Niños y Adolescentes Trabajadores y en Situación de Riesgo realizado</t>
  </si>
  <si>
    <t>Realizar un diagnóstico de identificación y denuncias de violencia hacia niñas y mujeres  adolescentes realizada por el Programa de Atención a Niñas, Niños y Adolescentes Trabajadores y en Situación de Riesgo</t>
  </si>
  <si>
    <t>Diagnóstico de identificación y denuncias de violencia hacia niñas y mujeres  adolescentes realizada por el Programa de Atención a Niñas, Niños y Adolescentes Trabajadores y en Situación de Riesgo</t>
  </si>
  <si>
    <t xml:space="preserve"> Este indicador mide el  diagnóstico de identificación y denuncias de violencia hacia niñas y mujeres adolescentes </t>
  </si>
  <si>
    <t xml:space="preserve"> Diagnóstico de identificación y denuncias de violencia hacia niñas y mujeres  adolescentes realizado </t>
  </si>
  <si>
    <t>DIDVNMAR</t>
  </si>
  <si>
    <t>Gestión oportuna del recurso. Aprobación del recurso.</t>
  </si>
  <si>
    <t>Diagnóstico</t>
  </si>
  <si>
    <t>Centros de Atención Infantil supervisados</t>
  </si>
  <si>
    <t>Supervisar 200 Centros de Atención Infantil para dar cumplimiento a lo dispuesto por la normatividad aplicable.</t>
  </si>
  <si>
    <t>5.1.4.3. Fortalecer los Centros de Atención Infantil del Municipio.</t>
  </si>
  <si>
    <t>Porcentaje de Centros de Atención Infantil supervisados</t>
  </si>
  <si>
    <t>Este indicador mide el porcentaje de Centros de Atención Infantil supervisados</t>
  </si>
  <si>
    <t>(Centros de Atención Infantil supervisados/  Centros de Atención Infantil programados a supervisar)*100</t>
  </si>
  <si>
    <t>CAIS/CAIPS* 100</t>
  </si>
  <si>
    <t xml:space="preserve">Centros </t>
  </si>
  <si>
    <t>Bienestar Infantil: Documentos de trabajo generados</t>
  </si>
  <si>
    <t xml:space="preserve"> Documentos de trabajo generados en archivo del  Sistema para el Desarrollo Integral para la Familia</t>
  </si>
  <si>
    <t>Apoyos económicos para la Atención, Cuidado y Desarrollo Integral de Niñas, Niños y Adolescentes otorgados.</t>
  </si>
  <si>
    <t>Otorgar 15,346 becas mensuales (9 meses) para que las Niñas, Niños y Adolescentes tengan acceso a servicios de Atención Infantil en condiciones de igualdad, calidad, calidez, seguridad y protección adecuada, así como promover el pleno ejercicio de sus derechos.</t>
  </si>
  <si>
    <t xml:space="preserve">Porcentaje de becas para la Atención, Cuidado y Desarrollo Integral de Niñas, Niños y Adolescentes </t>
  </si>
  <si>
    <t>Este indicador mide el porcentaje becas para la Atención, Cuidado y Desarrollo Integral de NNA otorgadas</t>
  </si>
  <si>
    <t>BO/BP*100</t>
  </si>
  <si>
    <t>Campaña escolar de salud mental realizada</t>
  </si>
  <si>
    <t>Elaborar una campaña escolar de salud mental  con pláticas y difusión de  material informativo sobre ansiedad, depresión, suicidio, entre otros temas que atiendan problemáticas psicosociales.</t>
  </si>
  <si>
    <t>5.2.1.2. Difundir información que permita prevenir problemas asociados a la salud mental.</t>
  </si>
  <si>
    <t xml:space="preserve"> Campaña escolar de salud mental realizada</t>
  </si>
  <si>
    <t xml:space="preserve"> Este indicador mide la  realización de una campaña escolar de salud mental </t>
  </si>
  <si>
    <t>CESMR</t>
  </si>
  <si>
    <t xml:space="preserve"> Interés de la población de solicitar Campañas de salud mental . Condiciones Sanitarias en semáforo verde.</t>
  </si>
  <si>
    <t>Documentos de trabajo generados  en archivo del  Sistema para el Desarrollo Integral para la Familia</t>
  </si>
  <si>
    <t xml:space="preserve">Capacitaciones especializadas para brindar mejores servicios  realizadas </t>
  </si>
  <si>
    <t>Realizar 11 capacitaciones especializadas para brindar mejores servicios</t>
  </si>
  <si>
    <t xml:space="preserve">Porcentaje de Capacitaciones especializadas para brindar mejores servicios </t>
  </si>
  <si>
    <t>Este indicador mide el porcentaje de Capacitaciones especializadas a Psicólogos</t>
  </si>
  <si>
    <t>(Capacitaciones especializadas a Psicólogos realizadas/ Capacitaciones especializadas a Psicólogos programadas)*100</t>
  </si>
  <si>
    <t>CEPR /CEPP *100</t>
  </si>
  <si>
    <t>El personal contratado cumple con las funciones y atribuciones</t>
  </si>
  <si>
    <t>Campañas de comunicación digital enfocadas a la prevención del embarazo adolescente realizadas</t>
  </si>
  <si>
    <t>Realizar 4 campañas de comunicación digital enfocadas a la prevención del embarazo adolescente</t>
  </si>
  <si>
    <t xml:space="preserve">Porcentaje de Campañas de comunicación </t>
  </si>
  <si>
    <t>Este indicador mide el porcentaje de Campañas de comunicación</t>
  </si>
  <si>
    <t>(Campañas de comunicación realizadas/ Campañas de comunicación programadas)*100</t>
  </si>
  <si>
    <t>CCR/CCP * 100</t>
  </si>
  <si>
    <t xml:space="preserve">La ciudadanía conoce y consulta las redes sociales de DIF Municipal </t>
  </si>
  <si>
    <t xml:space="preserve"> Documento de trabajo generado  en archivo del  Sistema para el Desarrollo Integral para la Familia</t>
  </si>
  <si>
    <t>Canalizaciones a programa de reeducación realizadas</t>
  </si>
  <si>
    <t>Canalizar a 35 mujeres y hombres a programas de reeducación para la mediación familiar, por maltrato u omisión.</t>
  </si>
  <si>
    <t>5.7.1.3. Generar opciones para brindar atención legal y educativa a mujeres y hombres del Municipio.</t>
  </si>
  <si>
    <t xml:space="preserve">Porcentaje de Canalizaciones a programa de reeducación </t>
  </si>
  <si>
    <t xml:space="preserve">Este indicador mide el porcentaje de Canalizaciones a programa de reeducación </t>
  </si>
  <si>
    <t>(Canalizaciones a programa de reeducación realizadas / Canalizaciones a programa de reeducación programadas)*100</t>
  </si>
  <si>
    <t>CPRR / CPRP * 100</t>
  </si>
  <si>
    <t>La ciudadanía que habitan en el municipio permiten que las instancias municipales les brinden apoyo</t>
  </si>
  <si>
    <t>Canalizaciones</t>
  </si>
  <si>
    <t>Dirección General: Documento de trabajo generado</t>
  </si>
  <si>
    <t>Canalizaciones a procesos de separación realizadas</t>
  </si>
  <si>
    <t>Canalizar a 50 mujeres y hombres a procesos de separación, divorcio, tutelas, guardias y custodias.</t>
  </si>
  <si>
    <t xml:space="preserve">Porcentaje de Canalizaciones a procesos de procesos de separación, divorcio, tutelas, guardias y custodias </t>
  </si>
  <si>
    <t xml:space="preserve">Este indicador mide el porcentaje de Canalizaciones a procesos de separación </t>
  </si>
  <si>
    <t>(Canalizaciones a procesos de separación realizadas / Canalizaciones a procesos de separación programadas)*100</t>
  </si>
  <si>
    <t>CPSR/CPSP * 100</t>
  </si>
  <si>
    <t>H. Ayuntamiento del Municipio de Juárez, Chihuahua
Presupuesto basado en Resultados PbR
FORMATO MIR 2022</t>
  </si>
  <si>
    <t>Nombre del Ente Público:</t>
  </si>
  <si>
    <t>CLAVE</t>
  </si>
  <si>
    <t>Programa</t>
  </si>
  <si>
    <t>Semaforización:</t>
  </si>
  <si>
    <t xml:space="preserve">Resultados aceptables 
86%-100%
</t>
  </si>
  <si>
    <t xml:space="preserve">Resultados por debajo de lo aceptable
60%-85%
</t>
  </si>
  <si>
    <t>Resultados inaceptables o inexistentes
0% - 59%</t>
  </si>
  <si>
    <t>SISTEMA PARA EL DESARROLLO INTEGRAL DE LA FAMILIA</t>
  </si>
  <si>
    <t>Atención a  población vulnerable, menores en situación extraordinaria, tutelas, defensa del menor y la familia</t>
  </si>
  <si>
    <t>2500</t>
  </si>
  <si>
    <t>Etiquetas de fila</t>
  </si>
  <si>
    <t>Resultados aceptables 86%-100%</t>
  </si>
  <si>
    <t>Resultados inaceptables o inexistentes 0% - 59%</t>
  </si>
  <si>
    <t>Resultados por debajo de la aceptable 60%-85%</t>
  </si>
  <si>
    <t>Total general</t>
  </si>
  <si>
    <t xml:space="preserve">Cuenta de Meta Anual </t>
  </si>
  <si>
    <t>Cuenta de Meta 2</t>
  </si>
  <si>
    <t xml:space="preserve">Espacio para el fortalecimiento  de las habilidades educativas eucativas de las personas dentro del Centro Integral de Atención y Prevención a la violencia Familiar en Riberas del Bravo habilidado </t>
  </si>
  <si>
    <t>Espacio para el fortalecimiento  de las habilidades educativas eucativas de las personas dentro del Centro Integral de Atención y Prevención a la violencia Familiar en Riberas del Bravo Habilitado</t>
  </si>
  <si>
    <t>Este indicador mide la habilitación  de un espacio para el fortalecimiento  de las habilidades educativas en Riberas del Bravo</t>
  </si>
  <si>
    <t>Habilitar un espacio para el fortalecimiento  de las habilidades educativas  de las personas dentro del Centro Integral de Atención y Prevención a la violencia Familiar en Riberas del Bravo</t>
  </si>
  <si>
    <t>EFHERB</t>
  </si>
  <si>
    <t xml:space="preserve">Espacio para el fortalecimiento  de las habilidades educativas  de las personas de Riberas del Bravo habilitado </t>
  </si>
  <si>
    <t>Instalar el Centro Integral de Atención a la Violencia Familiar en Riberas del Bravo</t>
  </si>
  <si>
    <t>Centro Integral de Atención a la Violencia Familiar en Riberas del Bravo instalado</t>
  </si>
  <si>
    <t>CIAVFRB</t>
  </si>
  <si>
    <t xml:space="preserve">Este indicador mide la instalación del  Centro Integral de Atención a la Violencia Familiar en Riberas del Bravo </t>
  </si>
  <si>
    <t>Centro Integral de Atención a la Violencia Familiar</t>
  </si>
  <si>
    <t xml:space="preserve"> Espacio para el fortalecimiento  de las habilidades educativas </t>
  </si>
  <si>
    <r>
      <t>No se cumplió la meta debido a que la solicitud de artículos de primera necesidad  por parte de la población fue escasa</t>
    </r>
    <r>
      <rPr>
        <sz val="16"/>
        <color rgb="FFFF0000"/>
        <rFont val="Arial"/>
        <family val="2"/>
      </rPr>
      <t xml:space="preserve"> </t>
    </r>
    <r>
      <rPr>
        <sz val="16"/>
        <color rgb="FF000000"/>
        <rFont val="Arial"/>
        <family val="2"/>
      </rPr>
      <t>en este trimestre.</t>
    </r>
  </si>
  <si>
    <t>No se alcanzó la meta debido a  que fueron menores los recorridos porque inicio el periodo de descanso del ciclo escolar y no se recibieron solicitudes hasta entrado el nuevo ciclo.</t>
  </si>
  <si>
    <t>Se incrementó la demanda de traslados debido a convenio con otras instituciones y/o dependencias.</t>
  </si>
  <si>
    <t>La autorización del comodato en el Cabildo salió a destiempo, así como la firma del contrato por lo que se vera reflejado en el próximo trimestre.</t>
  </si>
  <si>
    <t>Se rebaso la meta, ya que los comedores  La Montada y El barreal aumentaron consideradamente la asistencia de beneficiarios y a partir del mes de agosto se ven reflejadas aquí las acciones del comedor Siglo XXI</t>
  </si>
  <si>
    <t>La entrega será reflejada en el próximo trimestre ya se que cuenta con retraso de recepción  de DIF Estatal a DIF Juárez.</t>
  </si>
  <si>
    <t>No se cumplió la meta y se estableció entrega de apoyo en el día y horario de reunión de los consejos, con la finalidad que sea más rápida la entrega en el próximo trimestre.</t>
  </si>
  <si>
    <t>La autorización del comodato en el Cabildo salió a destiempo, así como la firma del contrato por lo que se vera reflejado en el próximo trimestre. Ya que su apertura será en el mes de Octubre.</t>
  </si>
  <si>
    <t xml:space="preserve">Se incrementó el apoyo para NNA a petición de las solicitudes por parte de las madres de Familia. </t>
  </si>
  <si>
    <t xml:space="preserve">No se alcanzó la meta debido a que algunas fechas programadas en nuestro Plan Anual de capacitaciones se han tenido que recorrer por cumplir con otras actividades internas  de los CAPS. </t>
  </si>
  <si>
    <t>Se incrementó la demanda en los centros CASEF de estos Servicios.</t>
  </si>
  <si>
    <t>Se incrementó el número de entrevistas porque restructuro el programa realizando un aumento en la plantilla del  personal y así como una reorganización  operatividad además de llevar acciones conjuntas con otras instituciones  para fortalecer el programa y tener un mayor impacto</t>
  </si>
  <si>
    <t>Se incrementó la meta debido a la demanda de la población que asistió a solicitar este servicio en los centros CAP´s.</t>
  </si>
  <si>
    <t xml:space="preserve">Se incrementó debido a que se fortaleció el vinculo con gobierno del estado quien incrementó las canalizaciones de NNA a nuestros espacios </t>
  </si>
  <si>
    <t xml:space="preserve">Se incrementó la meta debido a la necesidad de atención  en condiciones de salud que generan una discapacidad temporal y la apertura de la nueva unidad de Rehabilitación en el Gimnasio Adaptado del Parque Central. </t>
  </si>
  <si>
    <t>incrementó de la meta ya que se sumaron unas dotaciones recibidas en el mes de junio que fueron entregadas en este trimestre</t>
  </si>
  <si>
    <t>No se alcanzó la meta debido a que la unidad de gereatria reprogramo su asistencia a los consejos de Riveras del Bravo la cual se vera reflejando en el próximo trimestre.</t>
  </si>
  <si>
    <t>Se retrasó la apertura del espacio donde se atenderá la población de Riveras del Bravo para el próximo 31 de octubre 2022, por lo que se vera reflejado para el próximo trimestre.</t>
  </si>
  <si>
    <t>Se incrementó la meta debido al aumento la demanda de apoyo en módulo de atención diaria.</t>
  </si>
  <si>
    <t>No se alcanzó la meta la cual será reflejada el próximo trimestre por la licitación realizada, donde se le solicitó un número considerable de aparatos funcionales los cuales entregara durante los meses de Octubre-Noviembre.</t>
  </si>
  <si>
    <t>No se alcanzó la meta debido a la baja recepción de oficios de petición por las Asociaciones Civiles para solicitud de despensas.</t>
  </si>
  <si>
    <t>No se alcanzó la meta debido a que el programa de desayuno frio esta en suspensión por DIF Estatal durante todo el ciclo escolar</t>
  </si>
  <si>
    <t>No se realizó entrega de despensa ya que se realizo un sondeo con los adultos mayores de este sector, se tiene una planeación de entrega de despensas en el mes de Noviembre, por lo que se estará reflejando en el ultimo trimestre.</t>
  </si>
</sst>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1"/>
      <color theme="1"/>
      <name val="Calibri"/>
      <family val="2"/>
      <scheme val="minor"/>
    </font>
    <font>
      <sz val="11"/>
      <color theme="1"/>
      <name val="Calibri"/>
      <family val="2"/>
      <scheme val="minor"/>
    </font>
    <font>
      <b/>
      <sz val="16"/>
      <color theme="0"/>
      <name val="Arial"/>
      <family val="2"/>
    </font>
    <font>
      <sz val="16"/>
      <color theme="1"/>
      <name val="Arial"/>
      <family val="2"/>
    </font>
    <font>
      <sz val="16"/>
      <color rgb="FF000000"/>
      <name val="Arial"/>
      <family val="2"/>
    </font>
    <font>
      <sz val="16"/>
      <name val="Arial"/>
      <family val="2"/>
    </font>
    <font>
      <b/>
      <sz val="48"/>
      <color theme="1"/>
      <name val="Arial"/>
      <family val="2"/>
    </font>
    <font>
      <b/>
      <sz val="22"/>
      <color theme="0"/>
      <name val="Arial"/>
      <family val="2"/>
    </font>
    <font>
      <b/>
      <sz val="26"/>
      <color theme="0"/>
      <name val="Arial"/>
      <family val="2"/>
    </font>
    <font>
      <b/>
      <sz val="28"/>
      <color theme="1"/>
      <name val="Arial"/>
      <family val="2"/>
    </font>
    <font>
      <b/>
      <sz val="24"/>
      <color theme="0"/>
      <name val="Arial"/>
      <family val="2"/>
    </font>
    <font>
      <b/>
      <sz val="18"/>
      <color theme="1"/>
      <name val="Arial"/>
      <family val="2"/>
    </font>
    <font>
      <b/>
      <sz val="36"/>
      <color theme="1"/>
      <name val="Arial"/>
      <family val="2"/>
    </font>
    <font>
      <sz val="16"/>
      <color rgb="FFFF0000"/>
      <name val="Arial"/>
      <family val="2"/>
    </font>
  </fonts>
  <fills count="9">
    <fill>
      <patternFill patternType="none"/>
    </fill>
    <fill>
      <patternFill patternType="gray125"/>
    </fill>
    <fill>
      <patternFill patternType="solid">
        <fgColor rgb="FF660033"/>
        <bgColor indexed="64"/>
      </patternFill>
    </fill>
    <fill>
      <patternFill patternType="solid">
        <fgColor rgb="FF660033"/>
        <bgColor rgb="FF800000"/>
      </patternFill>
    </fill>
    <fill>
      <patternFill patternType="solid">
        <fgColor rgb="FFFF0000"/>
        <bgColor indexed="64"/>
      </patternFill>
    </fill>
    <fill>
      <patternFill patternType="solid">
        <fgColor rgb="FFFFFF00"/>
        <bgColor indexed="64"/>
      </patternFill>
    </fill>
    <fill>
      <patternFill patternType="solid">
        <fgColor rgb="FF00B050"/>
        <bgColor indexed="64"/>
      </patternFill>
    </fill>
    <fill>
      <patternFill patternType="solid">
        <fgColor theme="0"/>
        <bgColor indexed="64"/>
      </patternFill>
    </fill>
    <fill>
      <patternFill patternType="solid">
        <fgColor theme="0" tint="-0.499984740745262"/>
        <bgColor indexed="64"/>
      </patternFill>
    </fill>
  </fills>
  <borders count="10">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s>
  <cellStyleXfs count="2">
    <xf numFmtId="0" fontId="0" fillId="0" borderId="0"/>
    <xf numFmtId="9" fontId="1" fillId="0" borderId="0" applyFont="0" applyFill="0" applyBorder="0" applyAlignment="0" applyProtection="0"/>
  </cellStyleXfs>
  <cellXfs count="71">
    <xf numFmtId="0" fontId="0" fillId="0" borderId="0" xfId="0"/>
    <xf numFmtId="0" fontId="2" fillId="2" borderId="1" xfId="0" applyFont="1" applyFill="1" applyBorder="1" applyAlignment="1" applyProtection="1">
      <alignment horizontal="center" vertical="center" wrapText="1"/>
    </xf>
    <xf numFmtId="9" fontId="2" fillId="2" borderId="1" xfId="1" applyFont="1" applyFill="1" applyBorder="1" applyAlignment="1" applyProtection="1">
      <alignment horizontal="center" vertical="center" wrapText="1"/>
    </xf>
    <xf numFmtId="0" fontId="2" fillId="2" borderId="1" xfId="0" applyFont="1" applyFill="1" applyBorder="1" applyAlignment="1" applyProtection="1">
      <alignment horizontal="center" vertical="center" wrapText="1"/>
      <protection locked="0"/>
    </xf>
    <xf numFmtId="0" fontId="2" fillId="2" borderId="2" xfId="0" applyFont="1" applyFill="1" applyBorder="1" applyAlignment="1" applyProtection="1">
      <alignment horizontal="center" vertical="center" wrapText="1"/>
    </xf>
    <xf numFmtId="0" fontId="3" fillId="0" borderId="0" xfId="0" applyFont="1" applyAlignment="1" applyProtection="1">
      <alignment horizontal="center" vertical="center" wrapText="1"/>
      <protection locked="0"/>
    </xf>
    <xf numFmtId="0" fontId="3" fillId="0" borderId="3" xfId="0" applyFont="1" applyBorder="1" applyAlignment="1" applyProtection="1">
      <alignment horizontal="center" vertical="center" wrapText="1"/>
    </xf>
    <xf numFmtId="9" fontId="3" fillId="0" borderId="4" xfId="1" applyFont="1" applyBorder="1" applyAlignment="1" applyProtection="1">
      <alignment horizontal="center" vertical="center" wrapText="1"/>
    </xf>
    <xf numFmtId="1" fontId="3" fillId="0" borderId="4" xfId="1" applyNumberFormat="1" applyFont="1" applyBorder="1" applyAlignment="1" applyProtection="1">
      <alignment horizontal="center" vertical="center" wrapText="1"/>
    </xf>
    <xf numFmtId="0" fontId="3" fillId="0" borderId="3" xfId="0" applyFont="1" applyFill="1" applyBorder="1" applyAlignment="1" applyProtection="1">
      <alignment horizontal="justify" vertical="center" wrapText="1"/>
      <protection locked="0"/>
    </xf>
    <xf numFmtId="0" fontId="2" fillId="3" borderId="3" xfId="0" applyFont="1" applyFill="1" applyBorder="1" applyAlignment="1" applyProtection="1">
      <alignment horizontal="center" vertical="center" wrapText="1"/>
    </xf>
    <xf numFmtId="0" fontId="5" fillId="0" borderId="3" xfId="0" applyFont="1" applyBorder="1" applyAlignment="1" applyProtection="1">
      <alignment horizontal="center" vertical="center" wrapText="1"/>
    </xf>
    <xf numFmtId="0" fontId="4" fillId="0" borderId="3" xfId="0" applyFont="1" applyBorder="1" applyAlignment="1" applyProtection="1">
      <alignment horizontal="center" vertical="center" wrapText="1"/>
    </xf>
    <xf numFmtId="0" fontId="3" fillId="0" borderId="0" xfId="0" applyFont="1" applyFill="1" applyProtection="1">
      <protection locked="0"/>
    </xf>
    <xf numFmtId="0" fontId="0" fillId="0" borderId="0" xfId="0" applyProtection="1">
      <protection locked="0"/>
    </xf>
    <xf numFmtId="0" fontId="5" fillId="0" borderId="3" xfId="0" applyFont="1" applyBorder="1" applyAlignment="1" applyProtection="1">
      <alignment horizontal="center" vertical="center" wrapText="1"/>
      <protection locked="0"/>
    </xf>
    <xf numFmtId="0" fontId="5" fillId="0" borderId="0" xfId="0" applyFont="1" applyBorder="1" applyAlignment="1" applyProtection="1">
      <alignment horizontal="justify" vertical="center" wrapText="1"/>
      <protection locked="0"/>
    </xf>
    <xf numFmtId="0" fontId="5" fillId="0" borderId="3" xfId="0" applyFont="1" applyBorder="1" applyAlignment="1" applyProtection="1">
      <alignment horizontal="justify" vertical="center" wrapText="1"/>
      <protection locked="0"/>
    </xf>
    <xf numFmtId="3" fontId="5" fillId="0" borderId="3" xfId="0" applyNumberFormat="1" applyFont="1" applyBorder="1" applyAlignment="1" applyProtection="1">
      <alignment horizontal="center" vertical="center" wrapText="1"/>
    </xf>
    <xf numFmtId="0" fontId="3" fillId="0" borderId="0" xfId="0" applyFont="1" applyAlignment="1" applyProtection="1">
      <alignment horizontal="justify" vertical="center"/>
      <protection locked="0"/>
    </xf>
    <xf numFmtId="9" fontId="5" fillId="0" borderId="3" xfId="0" applyNumberFormat="1" applyFont="1" applyBorder="1" applyAlignment="1" applyProtection="1">
      <alignment horizontal="center" vertical="center" wrapText="1"/>
    </xf>
    <xf numFmtId="10" fontId="3" fillId="0" borderId="3" xfId="0" applyNumberFormat="1" applyFont="1" applyFill="1" applyBorder="1" applyAlignment="1" applyProtection="1">
      <alignment horizontal="center" vertical="center" wrapText="1"/>
    </xf>
    <xf numFmtId="0" fontId="3" fillId="0" borderId="0" xfId="0" applyFont="1" applyFill="1" applyProtection="1"/>
    <xf numFmtId="0" fontId="3" fillId="0" borderId="0" xfId="0" applyFont="1" applyFill="1" applyAlignment="1" applyProtection="1">
      <alignment horizontal="center" vertical="center"/>
    </xf>
    <xf numFmtId="9" fontId="3" fillId="0" borderId="0" xfId="1" applyFont="1" applyFill="1" applyProtection="1"/>
    <xf numFmtId="0" fontId="3" fillId="0" borderId="0" xfId="0" applyNumberFormat="1" applyFont="1" applyFill="1" applyProtection="1"/>
    <xf numFmtId="1" fontId="3" fillId="0" borderId="0" xfId="0" applyNumberFormat="1" applyFont="1" applyFill="1" applyProtection="1"/>
    <xf numFmtId="0" fontId="3" fillId="0" borderId="0" xfId="0" applyFont="1" applyFill="1" applyAlignment="1" applyProtection="1">
      <alignment horizontal="justify" vertical="top"/>
      <protection locked="0"/>
    </xf>
    <xf numFmtId="0" fontId="3" fillId="0" borderId="0" xfId="0" applyFont="1" applyFill="1" applyAlignment="1" applyProtection="1">
      <alignment horizontal="center" vertical="center" wrapText="1"/>
    </xf>
    <xf numFmtId="0" fontId="3" fillId="7" borderId="0" xfId="0" applyFont="1" applyFill="1" applyProtection="1"/>
    <xf numFmtId="0" fontId="3" fillId="7" borderId="0" xfId="0" applyFont="1" applyFill="1" applyAlignment="1" applyProtection="1">
      <alignment horizontal="center" vertical="center"/>
    </xf>
    <xf numFmtId="0" fontId="3" fillId="7" borderId="0" xfId="0" applyFont="1" applyFill="1" applyProtection="1">
      <protection locked="0"/>
    </xf>
    <xf numFmtId="1" fontId="3" fillId="7" borderId="0" xfId="0" applyNumberFormat="1" applyFont="1" applyFill="1" applyProtection="1"/>
    <xf numFmtId="0" fontId="3" fillId="7" borderId="0" xfId="0" applyNumberFormat="1" applyFont="1" applyFill="1" applyProtection="1"/>
    <xf numFmtId="0" fontId="3" fillId="7" borderId="0" xfId="0" applyFont="1" applyFill="1" applyAlignment="1" applyProtection="1">
      <alignment horizontal="justify" vertical="top"/>
      <protection locked="0"/>
    </xf>
    <xf numFmtId="0" fontId="3" fillId="7" borderId="0" xfId="0" applyFont="1" applyFill="1" applyAlignment="1" applyProtection="1">
      <alignment horizontal="center" vertical="center" wrapText="1"/>
    </xf>
    <xf numFmtId="0" fontId="5" fillId="0" borderId="5" xfId="0" applyFont="1" applyBorder="1" applyAlignment="1" applyProtection="1">
      <alignment horizontal="center" vertical="center" wrapText="1"/>
    </xf>
    <xf numFmtId="3" fontId="5" fillId="0" borderId="5" xfId="0" applyNumberFormat="1" applyFont="1" applyBorder="1" applyAlignment="1" applyProtection="1">
      <alignment horizontal="center" vertical="center" wrapText="1"/>
    </xf>
    <xf numFmtId="0" fontId="5" fillId="0" borderId="5" xfId="0" applyNumberFormat="1" applyFont="1" applyBorder="1" applyAlignment="1" applyProtection="1">
      <alignment horizontal="center" vertical="center" wrapText="1"/>
    </xf>
    <xf numFmtId="0" fontId="0" fillId="0" borderId="0" xfId="0" applyNumberFormat="1"/>
    <xf numFmtId="0" fontId="0" fillId="0" borderId="0" xfId="0" pivotButton="1"/>
    <xf numFmtId="0" fontId="0" fillId="0" borderId="0" xfId="0" applyAlignment="1">
      <alignment horizontal="left"/>
    </xf>
    <xf numFmtId="0" fontId="0" fillId="7" borderId="0" xfId="0" applyFill="1"/>
    <xf numFmtId="0" fontId="5" fillId="0" borderId="8" xfId="0" applyFont="1" applyFill="1" applyBorder="1" applyAlignment="1" applyProtection="1">
      <alignment horizontal="center" vertical="center" wrapText="1"/>
      <protection locked="0"/>
    </xf>
    <xf numFmtId="0" fontId="5" fillId="0" borderId="9" xfId="0" applyFont="1" applyFill="1" applyBorder="1" applyAlignment="1" applyProtection="1">
      <alignment horizontal="left" vertical="center" wrapText="1"/>
      <protection locked="0"/>
    </xf>
    <xf numFmtId="0" fontId="3" fillId="0" borderId="3" xfId="0" applyFont="1" applyBorder="1" applyAlignment="1" applyProtection="1">
      <alignment vertical="center" wrapText="1"/>
      <protection locked="0"/>
    </xf>
    <xf numFmtId="0" fontId="5" fillId="0" borderId="8" xfId="0" applyFont="1" applyBorder="1" applyAlignment="1" applyProtection="1">
      <alignment horizontal="center" vertical="center" wrapText="1"/>
      <protection locked="0"/>
    </xf>
    <xf numFmtId="0" fontId="4" fillId="0" borderId="3" xfId="0" applyFont="1" applyBorder="1" applyAlignment="1" applyProtection="1">
      <alignment vertical="center" wrapText="1"/>
      <protection locked="0"/>
    </xf>
    <xf numFmtId="0" fontId="5" fillId="0" borderId="9" xfId="0" applyFont="1" applyBorder="1" applyAlignment="1" applyProtection="1">
      <alignment horizontal="left" vertical="center" wrapText="1"/>
      <protection locked="0"/>
    </xf>
    <xf numFmtId="0" fontId="4" fillId="5" borderId="3" xfId="0" applyFont="1" applyFill="1" applyBorder="1" applyAlignment="1" applyProtection="1">
      <alignment vertical="center" wrapText="1"/>
      <protection locked="0"/>
    </xf>
    <xf numFmtId="0" fontId="11" fillId="4" borderId="6" xfId="0" applyFont="1" applyFill="1" applyBorder="1" applyAlignment="1" applyProtection="1">
      <alignment horizontal="center" vertical="center" wrapText="1"/>
    </xf>
    <xf numFmtId="0" fontId="11" fillId="4" borderId="7" xfId="0" applyFont="1" applyFill="1" applyBorder="1" applyAlignment="1" applyProtection="1">
      <alignment horizontal="center" vertical="center"/>
    </xf>
    <xf numFmtId="0" fontId="11" fillId="4" borderId="5" xfId="0" applyFont="1" applyFill="1" applyBorder="1" applyAlignment="1" applyProtection="1">
      <alignment horizontal="center" vertical="center"/>
    </xf>
    <xf numFmtId="0" fontId="6" fillId="7" borderId="0" xfId="0" applyFont="1" applyFill="1" applyBorder="1" applyAlignment="1" applyProtection="1">
      <alignment horizontal="center" wrapText="1"/>
    </xf>
    <xf numFmtId="0" fontId="6" fillId="7" borderId="0" xfId="0" applyFont="1" applyFill="1" applyBorder="1" applyAlignment="1" applyProtection="1">
      <alignment horizontal="center"/>
    </xf>
    <xf numFmtId="0" fontId="7" fillId="8" borderId="3" xfId="0" applyFont="1" applyFill="1" applyBorder="1" applyAlignment="1" applyProtection="1">
      <alignment horizontal="center" vertical="center"/>
    </xf>
    <xf numFmtId="0" fontId="12" fillId="7" borderId="3" xfId="0" applyFont="1" applyFill="1" applyBorder="1" applyAlignment="1" applyProtection="1">
      <alignment horizontal="center" vertical="center"/>
    </xf>
    <xf numFmtId="0" fontId="8" fillId="8" borderId="3" xfId="0" applyFont="1" applyFill="1" applyBorder="1" applyAlignment="1" applyProtection="1">
      <alignment horizontal="center" vertical="center"/>
    </xf>
    <xf numFmtId="49" fontId="9" fillId="7" borderId="3" xfId="0" applyNumberFormat="1" applyFont="1" applyFill="1" applyBorder="1" applyAlignment="1" applyProtection="1">
      <alignment horizontal="center" vertical="center"/>
      <protection locked="0"/>
    </xf>
    <xf numFmtId="0" fontId="10" fillId="8" borderId="6" xfId="0" applyFont="1" applyFill="1" applyBorder="1" applyAlignment="1" applyProtection="1">
      <alignment horizontal="center" vertical="center"/>
    </xf>
    <xf numFmtId="0" fontId="10" fillId="8" borderId="5" xfId="0" applyFont="1" applyFill="1" applyBorder="1" applyAlignment="1" applyProtection="1">
      <alignment horizontal="center" vertical="center"/>
    </xf>
    <xf numFmtId="0" fontId="9" fillId="7" borderId="3" xfId="0" applyFont="1" applyFill="1" applyBorder="1" applyAlignment="1" applyProtection="1">
      <alignment horizontal="center" vertical="center"/>
    </xf>
    <xf numFmtId="0" fontId="8" fillId="8" borderId="6" xfId="0" applyFont="1" applyFill="1" applyBorder="1" applyAlignment="1" applyProtection="1">
      <alignment horizontal="center" vertical="center"/>
    </xf>
    <xf numFmtId="0" fontId="8" fillId="8" borderId="7" xfId="0" applyFont="1" applyFill="1" applyBorder="1" applyAlignment="1" applyProtection="1">
      <alignment horizontal="center" vertical="center"/>
    </xf>
    <xf numFmtId="0" fontId="8" fillId="8" borderId="5" xfId="0" applyFont="1" applyFill="1" applyBorder="1" applyAlignment="1" applyProtection="1">
      <alignment horizontal="center" vertical="center"/>
    </xf>
    <xf numFmtId="0" fontId="11" fillId="6" borderId="6" xfId="0" applyFont="1" applyFill="1" applyBorder="1" applyAlignment="1" applyProtection="1">
      <alignment horizontal="center" wrapText="1"/>
    </xf>
    <xf numFmtId="0" fontId="11" fillId="6" borderId="7" xfId="0" applyFont="1" applyFill="1" applyBorder="1" applyAlignment="1" applyProtection="1">
      <alignment horizontal="center"/>
    </xf>
    <xf numFmtId="0" fontId="11" fillId="6" borderId="5" xfId="0" applyFont="1" applyFill="1" applyBorder="1" applyAlignment="1" applyProtection="1">
      <alignment horizontal="center"/>
    </xf>
    <xf numFmtId="0" fontId="11" fillId="5" borderId="6" xfId="0" applyFont="1" applyFill="1" applyBorder="1" applyAlignment="1" applyProtection="1">
      <alignment horizontal="center" wrapText="1"/>
    </xf>
    <xf numFmtId="0" fontId="11" fillId="5" borderId="7" xfId="0" applyFont="1" applyFill="1" applyBorder="1" applyAlignment="1" applyProtection="1">
      <alignment horizontal="center"/>
    </xf>
    <xf numFmtId="0" fontId="11" fillId="5" borderId="5" xfId="0" applyFont="1" applyFill="1" applyBorder="1" applyAlignment="1" applyProtection="1">
      <alignment horizontal="center"/>
    </xf>
  </cellXfs>
  <cellStyles count="2">
    <cellStyle name="Normal" xfId="0" builtinId="0"/>
    <cellStyle name="Porcentaje" xfId="1" builtinId="5"/>
  </cellStyles>
  <dxfs count="1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5"/>
        </patternFill>
      </fill>
    </dxf>
    <dxf>
      <fill>
        <patternFill>
          <bgColor rgb="FFFF0000"/>
        </patternFill>
      </fill>
    </dxf>
    <dxf>
      <fill>
        <patternFill>
          <bgColor rgb="FFFFFF0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10" Type="http://schemas.microsoft.com/office/2017/10/relationships/person" Target="persons/person.xml"/><Relationship Id="rId4" Type="http://schemas.openxmlformats.org/officeDocument/2006/relationships/externalLink" Target="externalLinks/externalLink1.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[MIR Sistema para el Desarrollo Integral para la Familia 3er Trim 22.xlsx]AVANCE ANUAL!TablaDinámica11</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PORCENTAJE</a:t>
            </a:r>
            <a:r>
              <a:rPr lang="en-US" baseline="0"/>
              <a:t> DE AVANCE ANUAL </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MX"/>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MX"/>
            </a:p>
          </c:txPr>
          <c:showLegendKey val="0"/>
          <c:showVal val="0"/>
          <c:showCatName val="0"/>
          <c:showSerName val="0"/>
          <c:showPercent val="1"/>
          <c:showBubbleSize val="0"/>
          <c:extLst xmlns:c16r2="http://schemas.microsoft.com/office/drawing/2015/06/chart">
            <c:ext xmlns:c15="http://schemas.microsoft.com/office/drawing/2012/chart" uri="{CE6537A1-D6FC-4f65-9D91-7224C49458BB}"/>
          </c:extLst>
        </c:dLbl>
      </c:pivotFmt>
      <c:pivotFmt>
        <c:idx val="3"/>
        <c:spPr>
          <a:solidFill>
            <a:srgbClr val="FF0000"/>
          </a:solidFill>
          <a:ln>
            <a:noFill/>
          </a:ln>
          <a:effectLst/>
        </c:spPr>
      </c:pivotFmt>
      <c:pivotFmt>
        <c:idx val="4"/>
        <c:spPr>
          <a:solidFill>
            <a:srgbClr val="00B050"/>
          </a:solidFill>
          <a:ln>
            <a:noFill/>
          </a:ln>
          <a:effectLst/>
        </c:spPr>
      </c:pivotFmt>
      <c:pivotFmt>
        <c:idx val="5"/>
        <c:spPr>
          <a:solidFill>
            <a:srgbClr val="FFFF00"/>
          </a:solidFill>
          <a:ln>
            <a:noFill/>
          </a:ln>
          <a:effectLst/>
        </c:spPr>
      </c:pivotFmt>
    </c:pivotFmts>
    <c:plotArea>
      <c:layout/>
      <c:doughnutChart>
        <c:varyColors val="1"/>
        <c:ser>
          <c:idx val="0"/>
          <c:order val="0"/>
          <c:tx>
            <c:strRef>
              <c:f>'AVANCE ANUAL'!$B$1</c:f>
              <c:strCache>
                <c:ptCount val="1"/>
                <c:pt idx="0">
                  <c:v>Total</c:v>
                </c:pt>
              </c:strCache>
            </c:strRef>
          </c:tx>
          <c:dPt>
            <c:idx val="0"/>
            <c:bubble3D val="0"/>
            <c:spPr>
              <a:solidFill>
                <a:srgbClr val="00B050"/>
              </a:solidFill>
              <a:ln>
                <a:noFill/>
              </a:ln>
              <a:effectLst/>
            </c:spPr>
            <c:extLst xmlns:c16r2="http://schemas.microsoft.com/office/drawing/2015/06/chart">
              <c:ext xmlns:c16="http://schemas.microsoft.com/office/drawing/2014/chart" uri="{C3380CC4-5D6E-409C-BE32-E72D297353CC}">
                <c16:uniqueId val="{00000003-35AB-469A-B17E-CB138E4A3B15}"/>
              </c:ext>
            </c:extLst>
          </c:dPt>
          <c:dPt>
            <c:idx val="1"/>
            <c:bubble3D val="0"/>
            <c:spPr>
              <a:solidFill>
                <a:srgbClr val="FF0000"/>
              </a:solidFill>
              <a:ln>
                <a:noFill/>
              </a:ln>
              <a:effectLst/>
            </c:spPr>
            <c:extLst xmlns:c16r2="http://schemas.microsoft.com/office/drawing/2015/06/chart">
              <c:ext xmlns:c16="http://schemas.microsoft.com/office/drawing/2014/chart" uri="{C3380CC4-5D6E-409C-BE32-E72D297353CC}">
                <c16:uniqueId val="{00000001-35AB-469A-B17E-CB138E4A3B15}"/>
              </c:ext>
            </c:extLst>
          </c:dPt>
          <c:dPt>
            <c:idx val="2"/>
            <c:bubble3D val="0"/>
            <c:spPr>
              <a:solidFill>
                <a:srgbClr val="FFFF00"/>
              </a:solidFill>
              <a:ln>
                <a:noFill/>
              </a:ln>
              <a:effectLst/>
            </c:spPr>
            <c:extLst xmlns:c16r2="http://schemas.microsoft.com/office/drawing/2015/06/chart">
              <c:ext xmlns:c16="http://schemas.microsoft.com/office/drawing/2014/chart" uri="{C3380CC4-5D6E-409C-BE32-E72D297353CC}">
                <c16:uniqueId val="{00000005-35AB-469A-B17E-CB138E4A3B15}"/>
              </c:ext>
            </c:extLst>
          </c:dPt>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MX"/>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'AVANCE ANUAL'!$A$2:$A$5</c:f>
              <c:strCache>
                <c:ptCount val="3"/>
                <c:pt idx="0">
                  <c:v>Resultados aceptables 86%-100%</c:v>
                </c:pt>
                <c:pt idx="1">
                  <c:v>Resultados inaceptables o inexistentes 0% - 59%</c:v>
                </c:pt>
                <c:pt idx="2">
                  <c:v>Resultados por debajo de la aceptable 60%-85%</c:v>
                </c:pt>
              </c:strCache>
            </c:strRef>
          </c:cat>
          <c:val>
            <c:numRef>
              <c:f>'AVANCE ANUAL'!$B$2:$B$5</c:f>
              <c:numCache>
                <c:formatCode>General</c:formatCode>
                <c:ptCount val="3"/>
                <c:pt idx="0">
                  <c:v>2</c:v>
                </c:pt>
                <c:pt idx="1">
                  <c:v>34</c:v>
                </c:pt>
                <c:pt idx="2">
                  <c:v>8</c:v>
                </c:pt>
              </c:numCache>
            </c:numRef>
          </c:val>
          <c:extLst xmlns:c16r2="http://schemas.microsoft.com/office/drawing/2015/06/chart">
            <c:ext xmlns:c16="http://schemas.microsoft.com/office/drawing/2014/chart" uri="{C3380CC4-5D6E-409C-BE32-E72D297353CC}">
              <c16:uniqueId val="{00000000-35AB-469A-B17E-CB138E4A3B15}"/>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extLst xmlns:c16r2="http://schemas.microsoft.com/office/drawing/2015/06/chart">
    <c:ext xmlns:c16="http://schemas.microsoft.com/office/drawing/2014/chart" uri="{E28EC0CA-F0BB-4C9C-879D-F8772B89E7AC}">
      <c16:pivotOptions16>
        <c16:showExpandCollapseFieldButtons val="1"/>
      </c16:pivotOptions16>
    </c:ex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[MIR Sistema para el Desarrollo Integral para la Familia 3er Trim 22.xlsx]AVANCE TRIMESTRAL!TablaDinámica11</c:name>
    <c:fmtId val="1"/>
  </c:pivotSource>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US" sz="1200" b="1"/>
              <a:t>PORCENTAJE</a:t>
            </a:r>
            <a:r>
              <a:rPr lang="en-US" sz="1200" b="1" baseline="0"/>
              <a:t> DE AVANCE 2DO TRIMESTRE</a:t>
            </a:r>
            <a:endParaRPr lang="en-US"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s-MX"/>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0"/>
          <c:showCatName val="0"/>
          <c:showSerName val="0"/>
          <c:showPercent val="1"/>
          <c:showBubbleSize val="0"/>
          <c:extLst xmlns:c16r2="http://schemas.microsoft.com/office/drawing/2015/06/char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0"/>
          <c:showCatName val="0"/>
          <c:showSerName val="0"/>
          <c:showPercent val="1"/>
          <c:showBubbleSize val="0"/>
          <c:extLst xmlns:c16r2="http://schemas.microsoft.com/office/drawing/2015/06/chart">
            <c:ext xmlns:c15="http://schemas.microsoft.com/office/drawing/2012/chart" uri="{CE6537A1-D6FC-4f65-9D91-7224C49458BB}"/>
          </c:extLst>
        </c:dLbl>
      </c:pivotFmt>
      <c:pivotFmt>
        <c:idx val="4"/>
        <c:spPr>
          <a:solidFill>
            <a:schemeClr val="accent1"/>
          </a:solidFill>
          <a:ln>
            <a:noFill/>
          </a:ln>
          <a:effectLst/>
        </c:spPr>
      </c:pivotFmt>
      <c:pivotFmt>
        <c:idx val="5"/>
        <c:spPr>
          <a:solidFill>
            <a:schemeClr val="accent1"/>
          </a:solidFill>
          <a:ln>
            <a:noFill/>
          </a:ln>
          <a:effectLst/>
        </c:spPr>
      </c:pivotFmt>
      <c:pivotFmt>
        <c:idx val="6"/>
        <c:spPr>
          <a:solidFill>
            <a:schemeClr val="accent1"/>
          </a:solidFill>
          <a:ln>
            <a:noFill/>
          </a:ln>
          <a:effectLst/>
        </c:spPr>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MX"/>
            </a:p>
          </c:txPr>
          <c:showLegendKey val="0"/>
          <c:showVal val="0"/>
          <c:showCatName val="0"/>
          <c:showSerName val="0"/>
          <c:showPercent val="1"/>
          <c:showBubbleSize val="0"/>
          <c:extLst xmlns:c16r2="http://schemas.microsoft.com/office/drawing/2015/06/chart">
            <c:ext xmlns:c15="http://schemas.microsoft.com/office/drawing/2012/chart" uri="{CE6537A1-D6FC-4f65-9D91-7224C49458BB}"/>
          </c:extLst>
        </c:dLbl>
      </c:pivotFmt>
      <c:pivotFmt>
        <c:idx val="8"/>
        <c:spPr>
          <a:solidFill>
            <a:srgbClr val="00B050"/>
          </a:solidFill>
          <a:ln>
            <a:noFill/>
          </a:ln>
          <a:effectLst/>
        </c:spPr>
      </c:pivotFmt>
      <c:pivotFmt>
        <c:idx val="9"/>
        <c:spPr>
          <a:solidFill>
            <a:srgbClr val="FF0000"/>
          </a:solidFill>
          <a:ln>
            <a:noFill/>
          </a:ln>
          <a:effectLst/>
        </c:spPr>
      </c:pivotFmt>
      <c:pivotFmt>
        <c:idx val="10"/>
        <c:spPr>
          <a:solidFill>
            <a:srgbClr val="FFFF00"/>
          </a:solidFill>
          <a:ln>
            <a:noFill/>
          </a:ln>
          <a:effectLst/>
        </c:spPr>
      </c:pivotFmt>
    </c:pivotFmts>
    <c:plotArea>
      <c:layout/>
      <c:doughnutChart>
        <c:varyColors val="1"/>
        <c:ser>
          <c:idx val="0"/>
          <c:order val="0"/>
          <c:tx>
            <c:strRef>
              <c:f>'AVANCE TRIMESTRAL'!$B$1</c:f>
              <c:strCache>
                <c:ptCount val="1"/>
                <c:pt idx="0">
                  <c:v>Total</c:v>
                </c:pt>
              </c:strCache>
            </c:strRef>
          </c:tx>
          <c:dPt>
            <c:idx val="0"/>
            <c:bubble3D val="0"/>
            <c:spPr>
              <a:solidFill>
                <a:srgbClr val="00B050"/>
              </a:solidFill>
              <a:ln>
                <a:noFill/>
              </a:ln>
              <a:effectLst/>
            </c:spPr>
            <c:extLst xmlns:c16r2="http://schemas.microsoft.com/office/drawing/2015/06/chart">
              <c:ext xmlns:c16="http://schemas.microsoft.com/office/drawing/2014/chart" uri="{C3380CC4-5D6E-409C-BE32-E72D297353CC}">
                <c16:uniqueId val="{00000008-985E-45D6-9A5A-6628CAA6ECA3}"/>
              </c:ext>
            </c:extLst>
          </c:dPt>
          <c:dPt>
            <c:idx val="1"/>
            <c:bubble3D val="0"/>
            <c:spPr>
              <a:solidFill>
                <a:srgbClr val="FF0000"/>
              </a:solidFill>
              <a:ln>
                <a:noFill/>
              </a:ln>
              <a:effectLst/>
            </c:spPr>
            <c:extLst xmlns:c16r2="http://schemas.microsoft.com/office/drawing/2015/06/chart">
              <c:ext xmlns:c16="http://schemas.microsoft.com/office/drawing/2014/chart" uri="{C3380CC4-5D6E-409C-BE32-E72D297353CC}">
                <c16:uniqueId val="{0000000A-985E-45D6-9A5A-6628CAA6ECA3}"/>
              </c:ext>
            </c:extLst>
          </c:dPt>
          <c:dPt>
            <c:idx val="2"/>
            <c:bubble3D val="0"/>
            <c:spPr>
              <a:solidFill>
                <a:srgbClr val="FFFF00"/>
              </a:solidFill>
              <a:ln>
                <a:noFill/>
              </a:ln>
              <a:effectLst/>
            </c:spPr>
            <c:extLst xmlns:c16r2="http://schemas.microsoft.com/office/drawing/2015/06/chart">
              <c:ext xmlns:c16="http://schemas.microsoft.com/office/drawing/2014/chart" uri="{C3380CC4-5D6E-409C-BE32-E72D297353CC}">
                <c16:uniqueId val="{0000000C-985E-45D6-9A5A-6628CAA6ECA3}"/>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MX"/>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'AVANCE TRIMESTRAL'!$A$2:$A$5</c:f>
              <c:strCache>
                <c:ptCount val="3"/>
                <c:pt idx="0">
                  <c:v>Resultados aceptables 86%-100%</c:v>
                </c:pt>
                <c:pt idx="1">
                  <c:v>Resultados inaceptables o inexistentes 0% - 59%</c:v>
                </c:pt>
                <c:pt idx="2">
                  <c:v>Resultados por debajo de la aceptable 60%-85%</c:v>
                </c:pt>
              </c:strCache>
            </c:strRef>
          </c:cat>
          <c:val>
            <c:numRef>
              <c:f>'AVANCE TRIMESTRAL'!$B$2:$B$5</c:f>
              <c:numCache>
                <c:formatCode>General</c:formatCode>
                <c:ptCount val="3"/>
                <c:pt idx="0">
                  <c:v>23</c:v>
                </c:pt>
                <c:pt idx="1">
                  <c:v>12</c:v>
                </c:pt>
                <c:pt idx="2">
                  <c:v>4</c:v>
                </c:pt>
              </c:numCache>
            </c:numRef>
          </c:val>
          <c:extLst xmlns:c16r2="http://schemas.microsoft.com/office/drawing/2015/06/chart">
            <c:ext xmlns:c16="http://schemas.microsoft.com/office/drawing/2014/chart" uri="{C3380CC4-5D6E-409C-BE32-E72D297353CC}">
              <c16:uniqueId val="{00000007-985E-45D6-9A5A-6628CAA6ECA3}"/>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extLst xmlns:c16r2="http://schemas.microsoft.com/office/drawing/2015/06/chart">
    <c:ext xmlns:c16="http://schemas.microsoft.com/office/drawing/2014/chart" uri="{E28EC0CA-F0BB-4C9C-879D-F8772B89E7AC}">
      <c16:pivotOptions16>
        <c16:showExpandCollapseFieldButtons val="1"/>
      </c16:pivotOptions16>
    </c:ex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1595438</xdr:colOff>
      <xdr:row>0</xdr:row>
      <xdr:rowOff>47624</xdr:rowOff>
    </xdr:from>
    <xdr:ext cx="4151311" cy="4270375"/>
    <xdr:pic>
      <xdr:nvPicPr>
        <xdr:cNvPr id="2" name="image4.png" descr="Logo municipal 21-24">
          <a:extLst>
            <a:ext uri="{FF2B5EF4-FFF2-40B4-BE49-F238E27FC236}">
              <a16:creationId xmlns="" xmlns:a16="http://schemas.microsoft.com/office/drawing/2014/main" id="{53BA8FC5-3F04-4918-B6BC-4ECBEB545CC6}"/>
            </a:ext>
          </a:extLst>
        </xdr:cNvPr>
        <xdr:cNvPicPr preferRelativeResize="0"/>
      </xdr:nvPicPr>
      <xdr:blipFill>
        <a:blip xmlns:r="http://schemas.openxmlformats.org/officeDocument/2006/relationships" r:embed="rId1" cstate="print"/>
        <a:stretch>
          <a:fillRect/>
        </a:stretch>
      </xdr:blipFill>
      <xdr:spPr>
        <a:xfrm>
          <a:off x="1595438" y="47624"/>
          <a:ext cx="4151311" cy="4270375"/>
        </a:xfrm>
        <a:prstGeom prst="rect">
          <a:avLst/>
        </a:prstGeom>
        <a:noFill/>
      </xdr:spPr>
    </xdr:pic>
    <xdr:clientData fLocksWithSheet="0"/>
  </xdr:oneCellAnchor>
  <xdr:oneCellAnchor>
    <xdr:from>
      <xdr:col>47</xdr:col>
      <xdr:colOff>47624</xdr:colOff>
      <xdr:row>0</xdr:row>
      <xdr:rowOff>666749</xdr:rowOff>
    </xdr:from>
    <xdr:ext cx="11001375" cy="3429001"/>
    <xdr:pic>
      <xdr:nvPicPr>
        <xdr:cNvPr id="3" name="image5.jpg">
          <a:extLst>
            <a:ext uri="{FF2B5EF4-FFF2-40B4-BE49-F238E27FC236}">
              <a16:creationId xmlns="" xmlns:a16="http://schemas.microsoft.com/office/drawing/2014/main" id="{56238E44-CAC9-420B-BB01-31ABBD06AC67}"/>
            </a:ext>
          </a:extLst>
        </xdr:cNvPr>
        <xdr:cNvPicPr preferRelativeResize="0"/>
      </xdr:nvPicPr>
      <xdr:blipFill>
        <a:blip xmlns:r="http://schemas.openxmlformats.org/officeDocument/2006/relationships" r:embed="rId2" cstate="print"/>
        <a:stretch>
          <a:fillRect/>
        </a:stretch>
      </xdr:blipFill>
      <xdr:spPr>
        <a:xfrm>
          <a:off x="115852574" y="666749"/>
          <a:ext cx="11001375" cy="3429001"/>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xdr:from>
      <xdr:col>0</xdr:col>
      <xdr:colOff>223837</xdr:colOff>
      <xdr:row>6</xdr:row>
      <xdr:rowOff>38100</xdr:rowOff>
    </xdr:from>
    <xdr:to>
      <xdr:col>2</xdr:col>
      <xdr:colOff>404812</xdr:colOff>
      <xdr:row>20</xdr:row>
      <xdr:rowOff>114300</xdr:rowOff>
    </xdr:to>
    <xdr:graphicFrame macro="">
      <xdr:nvGraphicFramePr>
        <xdr:cNvPr id="2" name="Gráfico 1">
          <a:extLst>
            <a:ext uri="{FF2B5EF4-FFF2-40B4-BE49-F238E27FC236}">
              <a16:creationId xmlns=""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119062</xdr:colOff>
      <xdr:row>6</xdr:row>
      <xdr:rowOff>9525</xdr:rowOff>
    </xdr:from>
    <xdr:to>
      <xdr:col>2</xdr:col>
      <xdr:colOff>300037</xdr:colOff>
      <xdr:row>20</xdr:row>
      <xdr:rowOff>85725</xdr:rowOff>
    </xdr:to>
    <xdr:graphicFrame macro="">
      <xdr:nvGraphicFramePr>
        <xdr:cNvPr id="2" name="Gráfico 1">
          <a:extLst>
            <a:ext uri="{FF2B5EF4-FFF2-40B4-BE49-F238E27FC236}">
              <a16:creationId xmlns=""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gpe.analista/Desktop/LETAIPA77FV-ENE-MAR%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s>
    <sheetDataSet>
      <sheetData sheetId="0" refreshError="1"/>
      <sheetData sheetId="1">
        <row r="1">
          <cell r="A1" t="str">
            <v>Ascendente</v>
          </cell>
        </row>
        <row r="2">
          <cell r="A2" t="str">
            <v>Descendente</v>
          </cell>
        </row>
      </sheetData>
    </sheetDataSet>
  </externalBook>
</externalLink>
</file>

<file path=xl/persons/person.xml><?xml version="1.0" encoding="utf-8"?>
<personList xmlns="http://schemas.microsoft.com/office/spreadsheetml/2018/threadedcomments" xmlns:x="http://schemas.openxmlformats.org/spreadsheetml/2006/main">
  <person displayName="Judith Carrillo" id="{4699F949-3F03-4683-ABDA-A75854EAA60D}" userId="5d0bee7a50a4b49c" providerId="Windows Live"/>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Rosalba Morales Torres" refreshedDate="44831.609527777779" createdVersion="6" refreshedVersion="6" minRefreshableVersion="3" recordCount="44">
  <cacheSource type="worksheet">
    <worksheetSource ref="A5:AY49" sheet="Compilado"/>
  </cacheSource>
  <cacheFields count="51">
    <cacheField name="Componente" numFmtId="0">
      <sharedItems/>
    </cacheField>
    <cacheField name="Resumen Narrativo" numFmtId="0">
      <sharedItems/>
    </cacheField>
    <cacheField name="META" numFmtId="0">
      <sharedItems longText="1"/>
    </cacheField>
    <cacheField name="EJE PMD" numFmtId="0">
      <sharedItems/>
    </cacheField>
    <cacheField name="Eje Transversal_x000a_Igualdad para las mujeres_x000a_" numFmtId="0">
      <sharedItems containsBlank="1"/>
    </cacheField>
    <cacheField name="Eje Transversal  _x000a_Tecnología y Gobierno Digital_x000a_" numFmtId="0">
      <sharedItems containsBlank="1"/>
    </cacheField>
    <cacheField name="Estrategia Riberas del Bravo" numFmtId="0">
      <sharedItems containsBlank="1"/>
    </cacheField>
    <cacheField name="Programas PMD" numFmtId="0">
      <sharedItems/>
    </cacheField>
    <cacheField name="Alineación PMD" numFmtId="0">
      <sharedItems/>
    </cacheField>
    <cacheField name="Nombre del Indicador " numFmtId="0">
      <sharedItems/>
    </cacheField>
    <cacheField name="Definición del Indicador " numFmtId="0">
      <sharedItems/>
    </cacheField>
    <cacheField name="Método de Calculo" numFmtId="0">
      <sharedItems/>
    </cacheField>
    <cacheField name="Forma de cálculo " numFmtId="0">
      <sharedItems/>
    </cacheField>
    <cacheField name="Tipo de Indicador " numFmtId="0">
      <sharedItems/>
    </cacheField>
    <cacheField name="Dimensión del Indicador" numFmtId="0">
      <sharedItems/>
    </cacheField>
    <cacheField name="Unidad de Medida" numFmtId="0">
      <sharedItems/>
    </cacheField>
    <cacheField name="Comportamiento del Indicador (Ascendente o Descendente)" numFmtId="0">
      <sharedItems/>
    </cacheField>
    <cacheField name="Frecuencia de Medición " numFmtId="0">
      <sharedItems/>
    </cacheField>
    <cacheField name="Supuestos " numFmtId="0">
      <sharedItems/>
    </cacheField>
    <cacheField name="Unidad de Medida de la Meta " numFmtId="0">
      <sharedItems/>
    </cacheField>
    <cacheField name="Línea Base" numFmtId="0">
      <sharedItems containsSemiMixedTypes="0" containsString="0" containsNumber="1" containsInteger="1" minValue="0" maxValue="53202"/>
    </cacheField>
    <cacheField name="Meta Anual " numFmtId="0">
      <sharedItems containsSemiMixedTypes="0" containsString="0" containsNumber="1" containsInteger="1" minValue="1" maxValue="160000"/>
    </cacheField>
    <cacheField name="Valor Logrado Anual " numFmtId="0">
      <sharedItems containsSemiMixedTypes="0" containsString="0" containsNumber="1" minValue="0" maxValue="71279"/>
    </cacheField>
    <cacheField name="Porcentaje de Cumplimiento Anual" numFmtId="9">
      <sharedItems containsSemiMixedTypes="0" containsString="0" containsNumber="1" minValue="0" maxValue="1.2833333333333334"/>
    </cacheField>
    <cacheField name="Evaluación anual" numFmtId="9">
      <sharedItems count="3">
        <s v="Resultados por debajo de la aceptable 60%-85%"/>
        <s v="Resultados inaceptables o inexistentes 0% - 59%"/>
        <s v="Resultados aceptables 86%-100%"/>
      </sharedItems>
    </cacheField>
    <cacheField name="Meta 1" numFmtId="0">
      <sharedItems containsSemiMixedTypes="0" containsString="0" containsNumber="1" minValue="0" maxValue="40000"/>
    </cacheField>
    <cacheField name="Valor Logrado" numFmtId="0">
      <sharedItems containsSemiMixedTypes="0" containsString="0" containsNumber="1" minValue="0" maxValue="38505"/>
    </cacheField>
    <cacheField name="Porcentaje de Avance " numFmtId="9">
      <sharedItems containsMixedTypes="1" containsNumber="1" minValue="0.48723809523809525" maxValue="1.2533333333333334"/>
    </cacheField>
    <cacheField name="Evaluación 1" numFmtId="9">
      <sharedItems/>
    </cacheField>
    <cacheField name="Meta 2" numFmtId="0">
      <sharedItems containsSemiMixedTypes="0" containsString="0" containsNumber="1" minValue="0" maxValue="35000"/>
    </cacheField>
    <cacheField name="Valor Logrado2" numFmtId="0">
      <sharedItems containsSemiMixedTypes="0" containsString="0" containsNumber="1" minValue="0" maxValue="38905"/>
    </cacheField>
    <cacheField name="Porcentaje de Avance 2" numFmtId="9">
      <sharedItems containsMixedTypes="1" containsNumber="1" minValue="7.1903574397339978E-2" maxValue="3.1111111111111112"/>
    </cacheField>
    <cacheField name="Evaluación 2" numFmtId="9">
      <sharedItems count="4">
        <s v="Resultados aceptables 86%-100%"/>
        <e v="#DIV/0!"/>
        <s v="Resultados por debajo de la aceptable 60%-85%"/>
        <s v="Resultados inaceptables o inexistentes 0% - 59%"/>
      </sharedItems>
    </cacheField>
    <cacheField name="Meta 3" numFmtId="0">
      <sharedItems containsSemiMixedTypes="0" containsString="0" containsNumber="1" minValue="0" maxValue="55000"/>
    </cacheField>
    <cacheField name="Valor Logrado3" numFmtId="0">
      <sharedItems containsNonDate="0" containsString="0" containsBlank="1"/>
    </cacheField>
    <cacheField name="Porcentaje de Avance 3" numFmtId="9">
      <sharedItems containsMixedTypes="1" containsNumber="1" containsInteger="1" minValue="0" maxValue="0"/>
    </cacheField>
    <cacheField name="Evaluación 3" numFmtId="9">
      <sharedItems/>
    </cacheField>
    <cacheField name="Meta 4" numFmtId="0">
      <sharedItems containsSemiMixedTypes="0" containsString="0" containsNumber="1" minValue="0" maxValue="30000"/>
    </cacheField>
    <cacheField name="Valor Logrado4" numFmtId="0">
      <sharedItems containsNonDate="0" containsString="0" containsBlank="1"/>
    </cacheField>
    <cacheField name="Porcentaje de Avance 4" numFmtId="9">
      <sharedItems containsMixedTypes="1" containsNumber="1" containsInteger="1" minValue="0" maxValue="0"/>
    </cacheField>
    <cacheField name="Evaluación 4" numFmtId="9">
      <sharedItems/>
    </cacheField>
    <cacheField name="ACUM_Meta" numFmtId="1">
      <sharedItems containsSemiMixedTypes="0" containsString="0" containsNumber="1" minValue="0" maxValue="130000"/>
    </cacheField>
    <cacheField name="ACUM_VL" numFmtId="1">
      <sharedItems containsSemiMixedTypes="0" containsString="0" containsNumber="1" minValue="0" maxValue="71279"/>
    </cacheField>
    <cacheField name="Acumulado 1_PA" numFmtId="9">
      <sharedItems containsMixedTypes="1" containsNumber="1" minValue="0" maxValue="1.3588235294117648"/>
    </cacheField>
    <cacheField name="Evaluación_ACUM" numFmtId="9">
      <sharedItems/>
    </cacheField>
    <cacheField name="Fuentes de Información " numFmtId="0">
      <sharedItems/>
    </cacheField>
    <cacheField name="Verificación " numFmtId="0">
      <sharedItems/>
    </cacheField>
    <cacheField name="Observaciones " numFmtId="0">
      <sharedItems containsBlank="1"/>
    </cacheField>
    <cacheField name="Justificación _ Anual" numFmtId="0">
      <sharedItems containsNonDate="0" containsString="0" containsBlank="1"/>
    </cacheField>
    <cacheField name="Justificación  " numFmtId="0">
      <sharedItems containsNonDate="0" containsString="0" containsBlank="1"/>
    </cacheField>
    <cacheField name="Dependencia"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44">
  <r>
    <s v="C01"/>
    <s v="Entrevistas a niñas, niños y adolescentes en situación de calle y trabajadores realizadas"/>
    <s v="Contactar a niñas, niños y adolescentes en situación de calle y trabajadores para realizar 700 entrevistas."/>
    <s v="EJE 5: Justicia Social y Equidad de Género"/>
    <m/>
    <m/>
    <m/>
    <s v="5.1 Bienestar para todas las Personas"/>
    <s v="5.1.1.1. Acercar las acciones de asistencia social, del gobierno municipal a la ciudadanía mediante brigadas y eventos en las colonias vulnerables."/>
    <s v="Porcentaje de entrevistas de NNA  en situación de calle y trabajadores"/>
    <s v="Este indicador mide el porcentaje de entrevistas de NNA  en situación de calle y trabajadores"/>
    <s v="(Entrevistas realizadas a NNA en situación de calle y trabajadores / Entrevistas programadas a NNA en situación de calle y trabajadores)*100"/>
    <s v="ERNNA/EPNNA *100"/>
    <s v="Gestión"/>
    <s v="Eficacia"/>
    <s v="Porcentaje"/>
    <s v="Ascendente"/>
    <s v="Trimestral"/>
    <s v="Los recorridos se realizan en forma oportuna."/>
    <s v="Entrevistas"/>
    <n v="0"/>
    <n v="700"/>
    <n v="511"/>
    <n v="0.73"/>
    <x v="0"/>
    <n v="226"/>
    <n v="226"/>
    <n v="1"/>
    <s v="Resultados aceptables 86%-100%"/>
    <n v="158"/>
    <n v="285"/>
    <n v="1.8037974683544304"/>
    <x v="0"/>
    <n v="158"/>
    <m/>
    <n v="0"/>
    <s v="Resultados inaceptables o inexistentes 0% - 59%"/>
    <n v="158"/>
    <m/>
    <n v="0"/>
    <s v="Resultados inaceptables o inexistentes 0% - 59%"/>
    <n v="542"/>
    <n v="511"/>
    <n v="0.94280442804428044"/>
    <s v="Resultados por debajo de la aceptable 60%-85%"/>
    <s v="Programa de Atención a NNA Trabajadores y en Situación de Riesgo: Documentos de trabajo generados y capturados en base de datos"/>
    <s v="Base de datos del Sistema para el Desarrollo Integral para la Familia"/>
    <m/>
    <m/>
    <m/>
    <s v="Sistema para el Desarrollo Integral para la Familia"/>
  </r>
  <r>
    <s v="C02"/>
    <s v="Traslados de personas a atención médica en la ciudad de Chihuahua realizados"/>
    <s v="Realizar 100 traslados a personas que reciben atención médica en la ciudad de Chihuahua."/>
    <s v="EJE 5: Justicia Social y Equidad de Género"/>
    <m/>
    <m/>
    <m/>
    <s v="5.1 Bienestar para todas las Personas"/>
    <s v="5.1.1.1. Acercar las acciones de asistencia social, del gobierno municipal a la ciudadanía mediante brigadas y eventos en las colonias vulnerables."/>
    <s v="Porcentaje de Traslados de personas a atención médica en la ciudad de Chihuahua"/>
    <s v="Este indicador mide el porcentaje de traslados de personas a atención médica en la ciudad de Chihuahua "/>
    <s v="(Traslados realizados de personas a atención médica / Traslados programados de personas a atención médica)*100"/>
    <s v="TR/TP * 100"/>
    <s v="Gestión"/>
    <s v="Eficacia"/>
    <s v="Porcentaje"/>
    <s v="Ascendente"/>
    <s v="Trimestral"/>
    <s v="Interés de la población de solicitar el servicio. "/>
    <s v="Traslados"/>
    <n v="30"/>
    <n v="100"/>
    <n v="52"/>
    <n v="0.52"/>
    <x v="1"/>
    <n v="25"/>
    <n v="24"/>
    <n v="0.96"/>
    <s v="Resultados por debajo de la aceptable 60%-85%"/>
    <n v="25"/>
    <n v="28"/>
    <n v="1.1200000000000001"/>
    <x v="0"/>
    <n v="25"/>
    <m/>
    <n v="0"/>
    <s v="Resultados inaceptables o inexistentes 0% - 59%"/>
    <n v="25"/>
    <m/>
    <n v="0"/>
    <s v="Resultados inaceptables o inexistentes 0% - 59%"/>
    <n v="75"/>
    <n v="52"/>
    <n v="0.69333333333333336"/>
    <s v="Resultados por debajo de la aceptable 60%-85%"/>
    <s v="Asistencia Social: Documentos de trabajo generados y capturados en base de datos de padrón de beneficiarios"/>
    <s v="Padrón de beneficiarios del Sistema para el Desarrollo Integral para la Familia"/>
    <m/>
    <m/>
    <m/>
    <s v="Sistema para el Desarrollo Integral para la Familia"/>
  </r>
  <r>
    <s v="C03"/>
    <s v="Recorridos por medio de las Unidades Médicas Móviles realizados"/>
    <s v="Realizar 100 recorridos por medio de las Unidades Médicas Móviles: Cabecitas limpias, Pediátrica y Geriátrica."/>
    <s v="EJE 5: Justicia Social y Equidad de Género"/>
    <m/>
    <m/>
    <m/>
    <s v="5.1 Bienestar para todas las Personas"/>
    <s v="5.1.1.1. Acercar las acciones de asistencia social, del gobierno municipal a la ciudadanía mediante brigadas y eventos en las colonias vulnerables."/>
    <s v="Porcentaje de Recorridos por medio de las Unidades Médicas Móviles"/>
    <s v="Este indicador mide el porcentaje de Recorridos promedio de las Unidades Médicas Móviles"/>
    <s v="(Recorridos realizados por medio de las Unidades Médicas Móviles/  Recorridos programados por medio de las Unidades Médicas Móviles)*100"/>
    <s v="RRUMM/RUMMP *100"/>
    <s v="Gestión"/>
    <s v="Eficacia"/>
    <s v="Porcentaje"/>
    <s v="Ascendente"/>
    <s v="Trimestral"/>
    <s v="Gestión oportuna del recurso. Aprobación del recurso. Los recorridos se realizan en forma oportuna. Condiciones Sanitarias en semáforo verde."/>
    <s v="Recorridos"/>
    <n v="0"/>
    <n v="100"/>
    <n v="38"/>
    <n v="0.38"/>
    <x v="1"/>
    <n v="0"/>
    <n v="0"/>
    <e v="#DIV/0!"/>
    <e v="#DIV/0!"/>
    <n v="34"/>
    <n v="38"/>
    <n v="1.1176470588235294"/>
    <x v="0"/>
    <n v="33"/>
    <m/>
    <n v="0"/>
    <s v="Resultados inaceptables o inexistentes 0% - 59%"/>
    <n v="33"/>
    <m/>
    <n v="0"/>
    <s v="Resultados inaceptables o inexistentes 0% - 59%"/>
    <n v="67"/>
    <n v="38"/>
    <n v="0.56716417910447758"/>
    <s v="Resultados inaceptables o inexistentes 0% - 59%"/>
    <s v="Asistencia Social: Documentos de trabajo generados y capturados en base de datos de padrón de beneficiarios"/>
    <s v="Padrón de beneficiarios del Sistema para el Desarrollo Integral para la Familia"/>
    <m/>
    <m/>
    <m/>
    <s v="Sistema para el Desarrollo Integral para la Familia"/>
  </r>
  <r>
    <s v="C04"/>
    <s v="Recorridos por las principales avenidas y puentes internacionales realizados"/>
    <s v="Realizar 900 recorridos por las principales avenidas y puentes internacionales de la ciudad para la detección de las necesidades de la población vulnerable."/>
    <s v="EJE 5: Justicia Social y Equidad de Género"/>
    <m/>
    <m/>
    <m/>
    <s v="5.1 Bienestar para todas las Personas"/>
    <s v="5.1.1.1. Acercar las acciones de asistencia social, del gobierno municipal a la ciudadanía mediante brigadas y eventos en las colonias vulnerables."/>
    <s v="Porcentaje de Recorridos por las principales avenidas y puentes internacionales"/>
    <s v="Este indicador mide el porcentaje de recorridos por las principales avenidas y puentes internacionales"/>
    <s v="( Recorridos realizados por las principales avenidas y puentes internacionales / Recorridos programados por las principales avenidas y puentes internacionales)*100"/>
    <s v="RRAP/ RAPR * 100"/>
    <s v="Gestión"/>
    <s v="Eficacia"/>
    <s v="Porcentaje"/>
    <s v="Ascendente"/>
    <s v="Trimestral"/>
    <s v="Los recorridos se realizan en forma oportuna. Condiciones Sanitarias en semáforo verde."/>
    <s v="Recorridos"/>
    <n v="0"/>
    <n v="900"/>
    <n v="654"/>
    <n v="0.72666666666666668"/>
    <x v="0"/>
    <n v="399"/>
    <n v="399"/>
    <n v="1"/>
    <s v="Resultados aceptables 86%-100%"/>
    <n v="167"/>
    <n v="255"/>
    <n v="1.5269461077844311"/>
    <x v="0"/>
    <n v="167"/>
    <m/>
    <n v="0"/>
    <s v="Resultados inaceptables o inexistentes 0% - 59%"/>
    <n v="167"/>
    <m/>
    <n v="0"/>
    <s v="Resultados inaceptables o inexistentes 0% - 59%"/>
    <n v="733"/>
    <n v="654"/>
    <n v="0.89222373806275579"/>
    <s v="Resultados por debajo de la aceptable 60%-85%"/>
    <s v="Programa de Atención a NNA Trabajadores y en Situación de Riesgo: Documentos de trabajo generados y capturados en base de datos"/>
    <s v=" Documentos de trabajo generados y capturados en base de datos en archivo digital del Sistema para el Desarrollo Integral para la Familia"/>
    <m/>
    <m/>
    <m/>
    <s v="Sistema para el Desarrollo Integral para la Familia"/>
  </r>
  <r>
    <s v="C05"/>
    <s v="Eventos presenciales o virtuales de recreación y cultura realizados"/>
    <s v="Realizar  seis eventos presenciales o virtuales de recreación y cultura "/>
    <s v="EJE 5: Justicia Social y Equidad de Género"/>
    <m/>
    <m/>
    <m/>
    <s v="5.1 Bienestar para todas las Personas"/>
    <s v="5.1.1.1. Acercar las acciones de asistencia social, del gobierno municipal a la ciudadanía mediante brigadas y eventos en las colonias vulnerables."/>
    <s v="Porcentaje de Eventos presenciales o virtuales de recreación y cultura"/>
    <s v="Este indicador mide el porcentaje de Eventos presenciales o virtuales de recreación y cultura"/>
    <s v="Eventos presenciales o virtuales de recreación y cultura realizados/  Eventos presenciales o virtuales de recreación y cultura programados"/>
    <s v="EPVR/EPVP * 100"/>
    <s v="Gestión"/>
    <s v="Eficacia"/>
    <s v="Porcentaje"/>
    <s v="Ascendente"/>
    <s v="Trimestral"/>
    <s v="Gestión oportuna del recurso. Aprobación del recurso. La ciudadanía participa en los eventos recreativos"/>
    <s v="Eventos"/>
    <n v="0"/>
    <n v="6"/>
    <n v="4"/>
    <n v="0.66666666666666663"/>
    <x v="0"/>
    <n v="2"/>
    <n v="2"/>
    <n v="1"/>
    <s v="Resultados aceptables 86%-100%"/>
    <n v="2"/>
    <n v="2"/>
    <n v="1"/>
    <x v="0"/>
    <n v="1"/>
    <m/>
    <n v="0"/>
    <s v="Resultados inaceptables o inexistentes 0% - 59%"/>
    <n v="1"/>
    <m/>
    <n v="0"/>
    <s v="Resultados inaceptables o inexistentes 0% - 59%"/>
    <n v="5"/>
    <n v="4"/>
    <n v="0.8"/>
    <s v="Resultados por debajo de la aceptable 60%-85%"/>
    <s v="Comunicación, Recreación y Cultura: Documento de trabajo generado"/>
    <s v=" Documento de trabajo generado en archivo del Sistema para el Desarrollo Integral para la Familia"/>
    <m/>
    <m/>
    <m/>
    <s v="Sistema para el Desarrollo Integral para la Familia"/>
  </r>
  <r>
    <s v="C06"/>
    <s v="Acciones  para proporcionar a los habitantes del municipio de Juárez, albercas y áreas verdes que promuevan el recreo, la convivencia y el esparcimiento realizadas"/>
    <s v="Realizar acciones de cuidado, mantenimiento en pasto, arbolado y albercas en el PARQUE DIF y AQUADIF"/>
    <s v="EJE 5: Justicia Social y Equidad de Género"/>
    <m/>
    <m/>
    <m/>
    <s v="5.1 Bienestar para todas las Personas"/>
    <s v="5.1.1.1. Acercar las acciones de asistencia social, del gobierno municipal a la ciudadanía mediante brigadas y eventos en las colonias vulnerables."/>
    <s v="Porcentaje de acciones  para proporcionar a los habitantes del municipio de Juárez, albercas y áreas verdes que promuevan el recreo, la convivencia y el esparcimiento "/>
    <s v="Este indicador mide el porcentaje de acciones  para promover esparcimiento como albercas y áreas verdes "/>
    <s v="(Acciones  para promover esparcimiento  / Acciones  para promover esparcimiento programadas)*100"/>
    <s v="APER / APEP * 100"/>
    <s v="Gestión"/>
    <s v="Eficacia"/>
    <s v="Porcentaje"/>
    <s v="Ascendente"/>
    <s v="Trimestral"/>
    <s v="Gestión oportuna del recurso. Aprobación del recurso. La ciudadanía acude a los lugares de esparcimiento del DIF."/>
    <s v="Acciones"/>
    <n v="730"/>
    <n v="730"/>
    <n v="362"/>
    <n v="0.49589041095890413"/>
    <x v="1"/>
    <n v="183"/>
    <n v="180"/>
    <n v="0.98360655737704916"/>
    <s v="Resultados por debajo de la aceptable 60%-85%"/>
    <n v="182"/>
    <n v="182"/>
    <n v="1"/>
    <x v="0"/>
    <n v="183"/>
    <m/>
    <n v="0"/>
    <s v="Resultados inaceptables o inexistentes 0% - 59%"/>
    <n v="182"/>
    <m/>
    <n v="0"/>
    <s v="Resultados inaceptables o inexistentes 0% - 59%"/>
    <n v="548"/>
    <n v="362"/>
    <n v="0.66058394160583944"/>
    <s v="Resultados por debajo de la aceptable 60%-85%"/>
    <s v="Parque DIF y AQUADIF: Documento de trabajo generado "/>
    <s v="Documento de trabajo generado  en archivo del  Sistema para el Desarrollo Integral para la Familia"/>
    <m/>
    <m/>
    <m/>
    <s v="Sistema para el Desarrollo Integral para la Familia"/>
  </r>
  <r>
    <s v="C07"/>
    <s v="Recorridos por medio de las Unidades Médicas Móviles en Riberas del Bravo realizados"/>
    <s v="Realizar 50 recorridos por medio de las Unidades Médicas Móviles: Cabecitas limpias, Pediátrica y Geriátrica en Riberas del Bravo"/>
    <s v="EJE 5: Justicia Social y Equidad de Género"/>
    <m/>
    <m/>
    <s v="Estrategía Riberas del Bravo"/>
    <s v="5.1 Bienestar para todas las Personas"/>
    <s v="5.1.1.1. Acercar las acciones de asistencia social, del gobierno municipal a la ciudadanía mediante brigadas y eventos en las colonias vulnerables."/>
    <s v="Porcentaje de Recorridos por medio de las Unidades Médicas Móviles en Riberas del Bravo"/>
    <s v="Este indicador mide el porcentaje de Recorridos por medio de las Unidades Médicas Móviles en Riberas del Bravo"/>
    <s v="(Recorridos por medio de las Unidades Médicas Móviles en Riberas del Bravo realizados/  Recorridos por medio de las Unidades Médicas Móviles en Riberas del Bravo programados)*100"/>
    <s v="RUMMRBR/RUMMRBP * 100 "/>
    <s v="Gestión"/>
    <s v="Eficacia"/>
    <s v="Porcentaje"/>
    <s v="Ascendente"/>
    <s v="Trimestral"/>
    <s v="Gestión oportuna del recurso. Aprobación del recurso. La ciudadanía hace uso de las Unidades Médicas Móviles"/>
    <s v="Recorridos"/>
    <n v="0"/>
    <n v="50"/>
    <n v="26"/>
    <n v="0.52"/>
    <x v="1"/>
    <n v="0"/>
    <n v="0"/>
    <e v="#DIV/0!"/>
    <e v="#DIV/0!"/>
    <n v="17"/>
    <n v="26"/>
    <n v="1.5294117647058822"/>
    <x v="0"/>
    <n v="17"/>
    <m/>
    <n v="0"/>
    <s v="Resultados inaceptables o inexistentes 0% - 59%"/>
    <n v="16"/>
    <m/>
    <n v="0"/>
    <s v="Resultados inaceptables o inexistentes 0% - 59%"/>
    <n v="34"/>
    <n v="26"/>
    <n v="0.76470588235294112"/>
    <s v="Resultados por debajo de la aceptable 60%-85%"/>
    <s v="Asistencia Social: Documentos de trabajo generados y capturados en base de datos "/>
    <s v="Documentos de trabajo generados y capturados en base de datos en archivo digital del Sistema para el Desarrollo Integral para la Familia"/>
    <m/>
    <m/>
    <m/>
    <s v="Sistema para el Desarrollo Integral para la Familia"/>
  </r>
  <r>
    <s v="C08"/>
    <s v="Evento  presencial de recreación y cultura en Riberas del Bravo realizado"/>
    <s v="Realizar un evento presencial de recreación y cultura  en Riberas del Bravo"/>
    <s v="EJE 5: Justicia Social y Equidad de Género"/>
    <m/>
    <m/>
    <s v="Estrategía Riberas del Bravo"/>
    <s v="5.1 Bienestar para todas las Personas"/>
    <s v="5.1.1.1. Acercar las acciones de asistencia social, del gobierno municipal a la ciudadanía mediante brigadas y eventos en las colonias vulnerables."/>
    <s v="Evento  presencial de recreación y cultura en Riberas del Bravo realizado"/>
    <s v="Este indicador mide la realización del evento presencial de recreación y cultura en Riberas del Bravo"/>
    <s v="Evento  presencial de recreación y cultura en Riberas del Bravo realizado"/>
    <s v="EPRCRB"/>
    <s v="Gestión"/>
    <s v="Eficacia"/>
    <s v="Valor absoluto"/>
    <s v="Ascendente"/>
    <s v="Anual"/>
    <s v="Gestión oportuna del recurso. Aprobación del recurso. La ciudadanía participa en los eventos recreativos"/>
    <s v="Evento"/>
    <n v="0"/>
    <n v="1"/>
    <n v="1"/>
    <n v="1"/>
    <x v="2"/>
    <n v="0"/>
    <n v="0"/>
    <e v="#DIV/0!"/>
    <e v="#DIV/0!"/>
    <n v="0"/>
    <n v="1"/>
    <e v="#DIV/0!"/>
    <x v="1"/>
    <n v="1"/>
    <m/>
    <n v="0"/>
    <s v="Resultados inaceptables o inexistentes 0% - 59%"/>
    <n v="0"/>
    <m/>
    <e v="#DIV/0!"/>
    <e v="#DIV/0!"/>
    <n v="1"/>
    <n v="1"/>
    <n v="1"/>
    <s v="Resultados aceptables 86%-100%"/>
    <s v="Comunicación, Recreación y Cultura: Documento de trabajo generado"/>
    <s v="Documento de trabajo generado en archivo del Sistema para el Desarrollo Integral para la Familia"/>
    <s v="Adicional se realizo un Torneo Deportivo y de Actividades lúdicas en Riberas del Bravo para fortalecer las acciones en Riveras del Bravo."/>
    <m/>
    <m/>
    <s v="Sistema para el Desarrollo Integral para la Familia"/>
  </r>
  <r>
    <s v="C09"/>
    <s v="Atención a personas en Intervenciones psicológicas brindadas"/>
    <s v="Brindar atención a 650 personas a través de intervenciones psicológicas."/>
    <s v="EJE 5: Justicia Social y Equidad de Género"/>
    <m/>
    <m/>
    <m/>
    <s v="5.1 Bienestar para todas las Personas"/>
    <s v="5.1.1.2. Brindar asesoría psicológica familiar a la población."/>
    <s v="Porcentaje detenciones de intervención psicológica brindadas"/>
    <s v="Este indicador mide el porcentaje detenciones de intervención psicológica brindadas"/>
    <s v="(Atenciones psicológicas realizadas/ Atenciones psicológicas programadas)*100"/>
    <s v="APB/APP *100"/>
    <s v="Gestión"/>
    <s v="Eficacia"/>
    <s v="Porcentaje"/>
    <s v="Ascendente"/>
    <s v="Trimestral"/>
    <s v="Gestión oportuna del recurso. Aprobación del recurso. Interés de la población de solicitar el servicio."/>
    <s v="Atenciones"/>
    <n v="0"/>
    <n v="650"/>
    <n v="432"/>
    <n v="0.66461538461538461"/>
    <x v="0"/>
    <n v="245"/>
    <n v="245"/>
    <n v="1"/>
    <s v="Resultados aceptables 86%-100%"/>
    <n v="225"/>
    <n v="187"/>
    <n v="0.83111111111111113"/>
    <x v="2"/>
    <n v="90"/>
    <m/>
    <n v="0"/>
    <s v="Resultados inaceptables o inexistentes 0% - 59%"/>
    <n v="90"/>
    <m/>
    <n v="0"/>
    <s v="Resultados inaceptables o inexistentes 0% - 59%"/>
    <n v="560"/>
    <n v="432"/>
    <n v="0.77142857142857146"/>
    <s v="Resultados por debajo de la aceptable 60%-85%"/>
    <s v="Centros de Atención Psicológica: Documentos de trabajo generados"/>
    <s v="Documentos de trabajo generados en archivo del  Sistema para el Desarrollo Integral para la Familia"/>
    <m/>
    <m/>
    <m/>
    <s v="Sistema para el Desarrollo Integral para la Familia"/>
  </r>
  <r>
    <s v="C10"/>
    <s v="Atención a personas a través de intervenciones psicológicas en Riberas del Bravo brindadas"/>
    <s v="Brindar atención a 20 personas a través de intervenciones psicológicas en Riberas del Bravo"/>
    <s v="EJE 5: Justicia Social y Equidad de Género"/>
    <m/>
    <m/>
    <s v="Estrategía Riberas del Bravo"/>
    <s v="5.1 Bienestar para todas las Personas"/>
    <s v="5.1.1.2. Brindar asesoría psicológica familiar a la población."/>
    <s v="Porcentaje de Atenciones a personas a través de intervenciones psicológicas en Riberas del Bravo"/>
    <s v="Este indicador mide el porcentaje de Atenciones a personas a través de intervenciones psicológicas en Riberas del Bravo "/>
    <s v="(Atenciones a personas a través de intervenciones psicológicas en Riberas del Bravo brindadas / Atenciones a personas a través de intervenciones psicológicas en Riberas del Bravo programadas)*100"/>
    <s v="APIPRBB/APIPRBP * 100"/>
    <s v="Gestión"/>
    <s v="Eficacia"/>
    <s v="Porcentaje"/>
    <s v="Ascendente"/>
    <s v="Trimestral"/>
    <s v="Gestión oportuna del recurso. Aprobación del recurso. Interés de la población de solicitar el servicio."/>
    <s v="Atenciones"/>
    <n v="0"/>
    <n v="20"/>
    <n v="0"/>
    <n v="0"/>
    <x v="1"/>
    <n v="0"/>
    <n v="0"/>
    <e v="#DIV/0!"/>
    <e v="#DIV/0!"/>
    <n v="0"/>
    <n v="0"/>
    <e v="#DIV/0!"/>
    <x v="1"/>
    <n v="10"/>
    <m/>
    <n v="0"/>
    <s v="Resultados inaceptables o inexistentes 0% - 59%"/>
    <n v="10"/>
    <m/>
    <n v="0"/>
    <s v="Resultados inaceptables o inexistentes 0% - 59%"/>
    <n v="10"/>
    <n v="0"/>
    <n v="0"/>
    <s v="Resultados inaceptables o inexistentes 0% - 59%"/>
    <s v="Centro de Atención Psicológica: Documentos de trabajo generados y capturados en base de datos de padrón de beneficiarios"/>
    <s v="Padrón de beneficiarios del Sistema para el Desarrollo Integral para la Familia"/>
    <m/>
    <m/>
    <m/>
    <s v="Sistema para el Desarrollo Integral para la Familia"/>
  </r>
  <r>
    <s v="C11"/>
    <s v="Atención a beneficiarios del Centro de Atención Social y Educativa para las Familias atendidos"/>
    <s v="Atender a 1,670 personas beneficiarias en el Centro de Atención Social y Educativa para las Familias."/>
    <s v="EJE 5: Justicia Social y Equidad de Género"/>
    <m/>
    <m/>
    <m/>
    <s v="5.1 Bienestar para todas las Personas"/>
    <s v="5.1.1.3. Brindar asistencia social a personas integrantes de los grupos vulnerables del Municipio."/>
    <s v="Porcentaje de atenciones a  beneficiarios del Centro de Atención Social y Educativa para las Familias"/>
    <s v="Este indicador mide el porcentaje de atenciones a  beneficiarios de CASEF atendidas"/>
    <s v="(Atenciones a beneficiarios CASEF atendidas/ Atenciones a beneficiarios de CASEF programados )*100"/>
    <s v="ABCASEFA/ABCASEFP*100"/>
    <s v="Gestión"/>
    <s v="Eficacia"/>
    <s v="Porcentaje"/>
    <s v="Ascendente"/>
    <s v="Trimestral"/>
    <s v="Interés de la población de solicitar el servicio"/>
    <s v="Atenciones"/>
    <n v="779"/>
    <n v="1670"/>
    <n v="772"/>
    <n v="0.46227544910179641"/>
    <x v="1"/>
    <n v="523"/>
    <n v="523"/>
    <n v="1"/>
    <s v="Resultados aceptables 86%-100%"/>
    <n v="310"/>
    <n v="249"/>
    <n v="0.8032258064516129"/>
    <x v="2"/>
    <n v="662"/>
    <m/>
    <n v="0"/>
    <s v="Resultados inaceptables o inexistentes 0% - 59%"/>
    <n v="175"/>
    <m/>
    <n v="0"/>
    <s v="Resultados inaceptables o inexistentes 0% - 59%"/>
    <n v="1495"/>
    <n v="772"/>
    <n v="0.51638795986622077"/>
    <s v="Resultados inaceptables o inexistentes 0% - 59%"/>
    <s v="Centro de Atención Social y Educativa para las Familias: Documentos de trabajo generados y capturados en base de datos de padrón de beneficiarios"/>
    <s v="Padrón de beneficiarios del Sistema para el Desarrollo Integral para la Familia"/>
    <m/>
    <m/>
    <m/>
    <s v="Sistema para el Desarrollo Integral para la Familia"/>
  </r>
  <r>
    <s v="C12"/>
    <s v="Acciones integrales del Centro de Atención Social y Educativa para las Familias realizadas"/>
    <s v="Brindar 160,000 acciones integrales derivadas de los programas del Centro de Atención Social y Educativa para las Familias."/>
    <s v="EJE 5: Justicia Social y Equidad de Género"/>
    <m/>
    <m/>
    <m/>
    <s v="5.1 Bienestar para todas las Personas"/>
    <s v="5.1.1.3. Brindar asistencia social a personas integrantes de los grupos vulnerables del Municipio."/>
    <s v="Porcentaje de Acciones integrales del Centro de Atención Social y Educativa para las Familias"/>
    <s v="Este indicador mide el porcentaje de Acciones integrales CASEF"/>
    <s v="(Acciones Integrales de CASEF realizadas/ Acciones integrales de CASEF programadas)*100"/>
    <s v="AICASEFR/AICASEFP *100"/>
    <s v="Gestión"/>
    <s v="Eficacia"/>
    <s v="Porcentaje"/>
    <s v="Ascendente"/>
    <s v="Trimestral"/>
    <s v="Interés de la población de solicitar el servicio"/>
    <s v="Acciones integrales"/>
    <n v="0"/>
    <n v="160000"/>
    <n v="71279"/>
    <n v="0.44549375000000002"/>
    <x v="1"/>
    <n v="40000"/>
    <n v="38505"/>
    <n v="0.96262499999999995"/>
    <s v="Resultados por debajo de la aceptable 60%-85%"/>
    <n v="35000"/>
    <n v="32774"/>
    <n v="0.93640000000000001"/>
    <x v="2"/>
    <n v="55000"/>
    <m/>
    <n v="0"/>
    <s v="Resultados inaceptables o inexistentes 0% - 59%"/>
    <n v="30000"/>
    <m/>
    <n v="0"/>
    <s v="Resultados inaceptables o inexistentes 0% - 59%"/>
    <n v="130000"/>
    <n v="71279"/>
    <n v="0.54830000000000001"/>
    <s v="Resultados inaceptables o inexistentes 0% - 59%"/>
    <s v="Centro de Atención Social y Educativa para las Familias: Documentos de trabajo generados y capturados en base de datos de padrón de beneficiarios"/>
    <s v="Padrón de beneficiarios del Sistema para el Desarrollo Integral para la Familia"/>
    <m/>
    <m/>
    <m/>
    <s v="Sistema para el Desarrollo Integral para la Familia"/>
  </r>
  <r>
    <s v="C13"/>
    <s v="Apoyos extraordinarios a personas en situación de vulnerabilidad entregados"/>
    <s v="Entregar 1,000 apoyos extraordinarios a personas en situación de vulnerabilidad."/>
    <s v="EJE 5: Justicia Social y Equidad de Género"/>
    <m/>
    <m/>
    <m/>
    <s v="5.1 Bienestar para todas las Personas"/>
    <s v="5.1.1.3. Brindar asistencia social a personas integrantes de los grupos vulnerables del Municipio."/>
    <s v="Porcentaje de Apoyos extraordinarios a personas en situación de vulnerabilidad entregados"/>
    <s v="Este indicador mide el porcentaje de Apoyos extraordinarios a personas en situación de vulnerabilidad"/>
    <s v="(Apoyos extraordinarios a personas en situación de vulnerabilidad entregados/  Apoyos extraordinarios a personas en situación de vulnerabilidad programados)*100"/>
    <s v="AEPSVE/AEPSVP *100"/>
    <s v="Gestión"/>
    <s v="Eficacia"/>
    <s v="Porcentaje"/>
    <s v="Ascendente"/>
    <s v="Trimestral"/>
    <s v="Interés de la población de solicitar el servicio"/>
    <s v="Apoyos extraordinarios"/>
    <n v="0"/>
    <n v="1000"/>
    <n v="308"/>
    <n v="0.308"/>
    <x v="1"/>
    <n v="250"/>
    <n v="251"/>
    <n v="1.004"/>
    <s v="Resultados aceptables 86%-100%"/>
    <n v="250"/>
    <n v="57"/>
    <n v="0.22800000000000001"/>
    <x v="3"/>
    <n v="250"/>
    <m/>
    <n v="0"/>
    <s v="Resultados inaceptables o inexistentes 0% - 59%"/>
    <n v="250"/>
    <m/>
    <n v="0"/>
    <s v="Resultados inaceptables o inexistentes 0% - 59%"/>
    <n v="750"/>
    <n v="308"/>
    <n v="0.41066666666666668"/>
    <s v="Resultados inaceptables o inexistentes 0% - 59%"/>
    <s v="Asistencia Social: Documentos de trabajo generados y capturados en base de datos de padrón de beneficiarios"/>
    <s v="Padrón de beneficiarios del Sistema para el Desarrollo Integral para la Familia"/>
    <m/>
    <m/>
    <m/>
    <s v="Sistema para el Desarrollo Integral para la Familia"/>
  </r>
  <r>
    <s v="C14"/>
    <s v="Atenciones  a niñas, niños y adolescentes en los albergues de DIF municipal brindadas"/>
    <s v="Garantizar la atención de 300 niñas y niños en los albergues de DIF municipal."/>
    <s v="EJE 5: Justicia Social y Equidad de Género"/>
    <m/>
    <m/>
    <m/>
    <s v="5.1 Bienestar para todas las Personas"/>
    <s v="5.1.1.3. Brindar asistencia social a personas integrantes de los grupos vulnerables del Municipio."/>
    <s v="Porcentaje de Atenciones  a niñas, niños y adolescentes en los albergues de DIF municipal"/>
    <s v="Este indicador mide el porcentaje de NNA Atendidos en albergues"/>
    <s v="(NNA Atendidos en albergues / NNA programados a atender)*100"/>
    <s v="NNAAA/NNAPA *100"/>
    <s v="Gestión"/>
    <s v="Eficacia"/>
    <s v="Porcentaje"/>
    <s v="Ascendente"/>
    <s v="Trimestral"/>
    <s v="Interés del Instituto Nacional de Migración y la Subprocuraduría Auxiliar de Protección a Niñas, Niños y Adolescentes de solicitar el servicio de albergue."/>
    <s v="NNA Atendidos"/>
    <n v="207"/>
    <n v="300"/>
    <n v="189"/>
    <n v="0.63"/>
    <x v="0"/>
    <n v="75"/>
    <n v="94"/>
    <n v="1.2533333333333334"/>
    <s v="Resultados aceptables 86%-100%"/>
    <n v="75"/>
    <n v="95"/>
    <n v="1.2666666666666666"/>
    <x v="0"/>
    <n v="75"/>
    <m/>
    <n v="0"/>
    <s v="Resultados inaceptables o inexistentes 0% - 59%"/>
    <n v="75"/>
    <m/>
    <n v="0"/>
    <s v="Resultados inaceptables o inexistentes 0% - 59%"/>
    <n v="225"/>
    <n v="189"/>
    <n v="0.84"/>
    <s v="Resultados por debajo de la aceptable 60%-85%"/>
    <s v="Albergues México mi Hogar y Granja Hogar Documentos de trabajo generados y capturados en base de datos de padrón de beneficiarios"/>
    <s v="Padrón de beneficiarios del Sistema para el Desarrollo Integral para la Familia"/>
    <m/>
    <m/>
    <m/>
    <s v="Sistema para el Desarrollo Integral para la Familia"/>
  </r>
  <r>
    <s v="C15"/>
    <s v=" Acciones integrales en los albergues de DIF municipal realizadas"/>
    <s v="Realizar 70,000 acciones integrales en los albergues de DIF municipal."/>
    <s v="EJE 5: Justicia Social y Equidad de Género"/>
    <m/>
    <m/>
    <m/>
    <s v="5.1 Bienestar para todas las Personas"/>
    <s v="5.1.1.3. Brindar asistencia social a personas integrantes de los grupos vulnerables del Municipio."/>
    <s v=" Porcentaje de Acciones integrales en los albergues de DIF municipal "/>
    <s v="Este indicador mide el porcentaje de Acciones integrales en albergues"/>
    <s v="(Acciones Integrales de Albergues realizadas/ Acciones integrales de Albergues programadas)*100"/>
    <s v="AIAR/AAP *100"/>
    <s v="Gestión"/>
    <s v="Eficacia"/>
    <s v="Porcentaje"/>
    <s v="Ascendente"/>
    <s v="Trimestral"/>
    <s v="Interés del Instituto Nacional de Migración y la Subprocuraduría Auxiliar de Protección a Niñas, Niños y Adolescentes de solicitar el servicio de albergue."/>
    <s v="Acciones integrales"/>
    <n v="0"/>
    <n v="70000"/>
    <n v="61900"/>
    <n v="0.88428571428571423"/>
    <x v="0"/>
    <n v="22995"/>
    <n v="22995"/>
    <n v="1"/>
    <s v="Resultados aceptables 86%-100%"/>
    <n v="15670"/>
    <n v="38905"/>
    <n v="2.4827696234843648"/>
    <x v="0"/>
    <n v="15670"/>
    <m/>
    <n v="0"/>
    <s v="Resultados inaceptables o inexistentes 0% - 59%"/>
    <n v="15665"/>
    <m/>
    <n v="0"/>
    <s v="Resultados inaceptables o inexistentes 0% - 59%"/>
    <n v="54335"/>
    <n v="61900"/>
    <n v="1.1392288580104906"/>
    <s v="Resultados aceptables 86%-100%"/>
    <s v="Albergues México mi Hogar y Granja Hogar Documentos de trabajo generados y capturados en base de datos de padrón de beneficiarios"/>
    <s v="Padrón de beneficiarios del Sistema para el Desarrollo Integral para la Familia"/>
    <m/>
    <m/>
    <m/>
    <s v="Sistema para el Desarrollo Integral para la Familia"/>
  </r>
  <r>
    <s v="C16"/>
    <s v="Centro de Atención Social y Educativa para las Familias en Riberas del Bravo instalado"/>
    <s v="Instalar Centro de Atención Social y Educativa para las Familias en Riberas del Bravo atendiendo a 40 personas"/>
    <s v="EJE 5: Justicia Social y Equidad de Género"/>
    <m/>
    <m/>
    <s v="Estrategía Riberas del Bravo"/>
    <s v="5.1 Bienestar para todas las Personas"/>
    <s v="5.1.1.3. Brindar asistencia social a personas integrantes de los grupos vulnerables del Municipio."/>
    <s v="Centro de Atención  Social y Educativa para las Familias en Riberas del Bravo instalado"/>
    <s v="Este indicador mide la instalación del Centro de Atención  Social y Educativa para las Familias en Riberas del Bravo"/>
    <s v="Centro de Atención  Social y Educativa para las Familias en Riberas del Bravo  instalado"/>
    <s v="CASEFRBI"/>
    <s v="Gestión"/>
    <s v="Eficacia"/>
    <s v="Valor absoluto"/>
    <s v="Ascendente"/>
    <s v="Trimestral"/>
    <s v="Gestión oportuna del recurso. Aprobación del recurso. Interés de la población de solicitar el servicio."/>
    <s v="Centro de Atención Social y Educativa para las Familias"/>
    <n v="0"/>
    <n v="1"/>
    <n v="0"/>
    <n v="0"/>
    <x v="1"/>
    <n v="0"/>
    <n v="0"/>
    <e v="#DIV/0!"/>
    <e v="#DIV/0!"/>
    <n v="0"/>
    <n v="0"/>
    <e v="#DIV/0!"/>
    <x v="1"/>
    <n v="1"/>
    <m/>
    <n v="0"/>
    <s v="Resultados inaceptables o inexistentes 0% - 59%"/>
    <n v="0"/>
    <m/>
    <e v="#DIV/0!"/>
    <e v="#DIV/0!"/>
    <n v="1"/>
    <n v="0"/>
    <n v="0"/>
    <s v="Resultados inaceptables o inexistentes 0% - 59%"/>
    <s v="Centro de Atención Social y Educativa para las Familias: Documentos de trabajo generados y capturados en base de datos de padrón de beneficiarios"/>
    <s v="Padrón de beneficiarios del Sistema para el Desarrollo Integral para la Familia"/>
    <m/>
    <m/>
    <m/>
    <s v="Sistema para el Desarrollo Integral para la Familia"/>
  </r>
  <r>
    <s v="C17"/>
    <s v="Atenciones a personas con discapacidad en la Unidad Básica de Rehabilitación brindadas"/>
    <s v="Garantizar la atención a 180 personas beneficiarias  en la Unidad Básica de Rehabilitación."/>
    <s v="EJE 5: Justicia Social y Equidad de Género"/>
    <m/>
    <m/>
    <m/>
    <s v="5.1 Bienestar para todas las Personas"/>
    <s v="5.1.1.5. Generar acciones para el apoyo de personas con alguna discapacidad."/>
    <s v="Porcentaje de Atenciones a personas con discapacidad en la Unidad Básica de Rehabilitación "/>
    <s v="Este indicador mide el porcentaje de atenciones a personas con discapacidad en la Unidad Básica de Rehabilitación "/>
    <s v="(Atenciones a personas con discapacidad  brindadas / Atenciones a personas con discapacidad programadas)*100"/>
    <s v="APDB/APDP*100"/>
    <s v="Gestión"/>
    <s v="Eficacia"/>
    <s v="Porcentaje"/>
    <s v="Ascendente"/>
    <s v="Trimestral"/>
    <s v="Interés de la población con discapacidad de solicitar el servicio"/>
    <s v="Atenciones"/>
    <n v="130"/>
    <n v="180"/>
    <n v="231"/>
    <n v="1.2833333333333334"/>
    <x v="2"/>
    <n v="119"/>
    <n v="119"/>
    <n v="1"/>
    <s v="Resultados aceptables 86%-100%"/>
    <n v="36"/>
    <n v="112"/>
    <n v="3.1111111111111112"/>
    <x v="0"/>
    <n v="15"/>
    <m/>
    <n v="0"/>
    <s v="Resultados inaceptables o inexistentes 0% - 59%"/>
    <n v="10"/>
    <m/>
    <n v="0"/>
    <s v="Resultados inaceptables o inexistentes 0% - 59%"/>
    <n v="170"/>
    <n v="231"/>
    <n v="1.3588235294117648"/>
    <s v="Resultados aceptables 86%-100%"/>
    <s v="Unidades Básicas de Rehabilitación: Documentos de trabajo generados y capturados en base de datos de padrón de beneficiarios"/>
    <s v="Padrón de beneficiarios del Sistema para el Desarrollo Integral para la Familia"/>
    <m/>
    <m/>
    <m/>
    <s v="Sistema para el Desarrollo Integral para la Familia"/>
  </r>
  <r>
    <s v="C18"/>
    <s v="Aparatos funcionales u ortopédicos entregados"/>
    <s v="Realizar la entrega de 800 aparatos funcionales u ortopédicos a personas con discapacidad que lo soliciten."/>
    <s v="EJE 5: Justicia Social y Equidad de Género"/>
    <m/>
    <m/>
    <m/>
    <s v="5.1 Bienestar para todas las Personas"/>
    <s v="5.1.1.5. Generar acciones para el apoyo de personas con alguna discapacidad."/>
    <s v="Porcentaje de Aparatos funcionales u ortopédicos "/>
    <s v="Este indicador mide el porcentaje de Aparatos  funcionales u ortopédicos entregados"/>
    <s v="(Aparatos  funcionales u ortopédicos entregados/  Aparatos  funcionales u ortopédicos programados)*100"/>
    <s v="AFOE/AFOP * 100"/>
    <s v="Gestión"/>
    <s v="Eficacia"/>
    <s v="Porcentaje"/>
    <s v="Ascendente"/>
    <s v="Trimestral"/>
    <s v="Gestión oportuna del recurso. Aprobación del recurso. Interés de la población con discapacidad de solicitar los aparatos funcionales"/>
    <s v="Aparatos"/>
    <n v="0"/>
    <n v="800"/>
    <n v="116"/>
    <n v="0.14499999999999999"/>
    <x v="1"/>
    <n v="50"/>
    <n v="50"/>
    <n v="1"/>
    <s v="Resultados aceptables 86%-100%"/>
    <n v="250"/>
    <n v="66"/>
    <n v="0.26400000000000001"/>
    <x v="3"/>
    <n v="250"/>
    <m/>
    <n v="0"/>
    <s v="Resultados inaceptables o inexistentes 0% - 59%"/>
    <n v="250"/>
    <m/>
    <n v="0"/>
    <s v="Resultados inaceptables o inexistentes 0% - 59%"/>
    <n v="550"/>
    <n v="116"/>
    <n v="0.21090909090909091"/>
    <s v="Resultados inaceptables o inexistentes 0% - 59%"/>
    <s v="Asistencia Social: Documentos de trabajo generados y capturados en base de datos de padrón de beneficiarios"/>
    <s v="Padrón de beneficiarios del Sistema para el Desarrollo Integral para la Familia"/>
    <m/>
    <m/>
    <m/>
    <s v="Sistema para el Desarrollo Integral para la Familia"/>
  </r>
  <r>
    <s v="C19"/>
    <s v="Despensas para personas en situación de vulnerabilidad entregadas"/>
    <s v="Entregar 1,800 despensas de manera anual a personas en situación de vulnerabilidad que no estén afiliadas a ningún programa. "/>
    <s v="EJE 5: Justicia Social y Equidad de Género"/>
    <m/>
    <m/>
    <m/>
    <s v="5.1 Bienestar para todas las Personas"/>
    <s v="5.1.1.6. Realizar acciones y/o actividades que contribuyan a brindar alimentación a la población vulnerable."/>
    <s v="Porcentaje de Despensas para personas en situación de vulnerabilidad "/>
    <s v="Este indicador mide el porcentaje de Despensas para personas en situación de vulnerabilidad"/>
    <s v="(Despensas para personas en situación de vulnerabilidad entregadas/ Despensas para personas en situación de vulnerabilidad programadas)*100"/>
    <s v="DPSVE/ DPSVP *100"/>
    <s v="Gestión"/>
    <s v="Eficacia"/>
    <s v="Porcentaje"/>
    <s v="Ascendente"/>
    <s v="Trimestral"/>
    <s v="Gestión oportuna del recurso. Aprobación del recurso. Interés de la población de solicitar las despensas"/>
    <s v="Despensas"/>
    <n v="1638"/>
    <n v="1800"/>
    <n v="832"/>
    <n v="0.4622222222222222"/>
    <x v="1"/>
    <n v="450"/>
    <n v="374"/>
    <n v="0.83111111111111113"/>
    <s v="Resultados por debajo de la aceptable 60%-85%"/>
    <n v="450"/>
    <n v="458"/>
    <n v="1.0177777777777777"/>
    <x v="0"/>
    <n v="450"/>
    <m/>
    <n v="0"/>
    <s v="Resultados inaceptables o inexistentes 0% - 59%"/>
    <n v="450"/>
    <m/>
    <n v="0"/>
    <s v="Resultados inaceptables o inexistentes 0% - 59%"/>
    <n v="1350"/>
    <n v="832"/>
    <n v="0.61629629629629634"/>
    <s v="Resultados por debajo de la aceptable 60%-85%"/>
    <s v="Asistencia Social: Documentos de trabajo generados y capturados en base de datos de padrón de beneficiarios"/>
    <s v="Padrón de beneficiarios del Sistema para el Desarrollo Integral para la Familia"/>
    <m/>
    <m/>
    <m/>
    <s v="Sistema para el Desarrollo Integral para la Familia"/>
  </r>
  <r>
    <s v="C20"/>
    <s v="Dotaciones para mujeres embarazadas o en periodo de lactancia entregadas"/>
    <s v="Entregar 247 dotaciones anuales para mujeres embarazadas o en periodo de lactancia, beneficiando a personas afiliadas al programa."/>
    <s v="EJE 5: Justicia Social y Equidad de Género"/>
    <s v="Igualdad para las mujeres"/>
    <m/>
    <m/>
    <s v="5.1 Bienestar para todas las Personas"/>
    <s v="5.1.1.6. Realizar acciones y/o actividades que contribuyan a brindar alimentación a la población vulnerable."/>
    <s v="Porcentaje de Dotaciones para mujeres embarazadas o en periodo de lactancia"/>
    <s v="Este indicador mide el porcentaje de Dotaciones para mujeres embarazadas o en periodo de lactancia"/>
    <s v="(Dotaciones para mujeres embarazadas o en periodo de lactancia entregadas/ Dotaciones para mujeres embarazadas o en periodo de lactancia programadas)*100"/>
    <s v="DMEPLE/DMEPLP *100"/>
    <s v="Gestión"/>
    <s v="Eficacia"/>
    <s v="Porcentaje"/>
    <s v="Ascendente"/>
    <s v="Trimestral"/>
    <s v="Gestión oportuna del recurso. Aprobación del recurso. Interés de la población de solicitar las dotaciones"/>
    <s v="Dotaciones"/>
    <n v="0"/>
    <n v="247"/>
    <n v="47"/>
    <n v="0.19028340080971659"/>
    <x v="1"/>
    <n v="22"/>
    <n v="22"/>
    <n v="1"/>
    <s v="Resultados aceptables 86%-100%"/>
    <n v="90"/>
    <n v="25"/>
    <n v="0.27777777777777779"/>
    <x v="3"/>
    <n v="45"/>
    <m/>
    <n v="0"/>
    <s v="Resultados inaceptables o inexistentes 0% - 59%"/>
    <n v="90"/>
    <m/>
    <n v="0"/>
    <s v="Resultados inaceptables o inexistentes 0% - 59%"/>
    <n v="157"/>
    <n v="47"/>
    <n v="0.29936305732484075"/>
    <s v="Resultados inaceptables o inexistentes 0% - 59%"/>
    <s v="Asistencia Social: Documentos de trabajo generados y capturados en base de datos de padrón de beneficiarios"/>
    <s v="Padrón de beneficiarios del Sistema para el Desarrollo Integral para la Familia"/>
    <m/>
    <m/>
    <m/>
    <s v="Sistema para el Desarrollo Integral para la Familia"/>
  </r>
  <r>
    <s v="C21"/>
    <s v="Despensas a asociaciones civiles o grupos vulnerables entregadas"/>
    <s v="Entregar 475 despensas a asociaciones civiles o grupos vulnerables de manera anual."/>
    <s v="EJE 5: Justicia Social y Equidad de Género"/>
    <m/>
    <m/>
    <m/>
    <s v="5.1 Bienestar para todas las Personas"/>
    <s v="5.1.1.6. Realizar acciones y/o actividades que contribuyan a brindar alimentación a la población vulnerable."/>
    <s v="Porcentaje de Despensas a asociaciones civiles o grupos vulnerables "/>
    <s v="Este indicador mide el porcentaje de Despensas a asociaciones civiles o grupos vulnerables"/>
    <s v="(Despensas a asociaciones civiles o grupos vulnerables entregadas /  Despensas a asociaciones civiles o grupos vulnerables programadas)*100"/>
    <s v="DACGVE/DACGVP *100"/>
    <s v="Gestión"/>
    <s v="Eficacia"/>
    <s v="Porcentaje"/>
    <s v="Ascendente"/>
    <s v="Trimestral"/>
    <s v="Gestión oportuna del recurso. Aprobación del recurso. Interés de la asociaciones y/o grupos vulnerables de solicitar las despensas"/>
    <s v="Despensas"/>
    <n v="0"/>
    <n v="475"/>
    <n v="41"/>
    <n v="8.6315789473684207E-2"/>
    <x v="1"/>
    <n v="25"/>
    <n v="25"/>
    <n v="1"/>
    <s v="Resultados aceptables 86%-100%"/>
    <n v="150"/>
    <n v="16"/>
    <n v="0.10666666666666667"/>
    <x v="3"/>
    <n v="150"/>
    <m/>
    <n v="0"/>
    <s v="Resultados inaceptables o inexistentes 0% - 59%"/>
    <n v="150"/>
    <m/>
    <n v="0"/>
    <s v="Resultados inaceptables o inexistentes 0% - 59%"/>
    <n v="325"/>
    <n v="41"/>
    <n v="0.12615384615384614"/>
    <s v="Resultados inaceptables o inexistentes 0% - 59%"/>
    <s v="Asistencia Social: Documentos de trabajo generados y capturados en base de datos de padrón de asociaciones y grupos vulnerables"/>
    <s v="Padrón de asociaciones y grupos vulnerables  del Sistema para el Desarrollo Integral para la Familia"/>
    <m/>
    <m/>
    <m/>
    <s v="Sistema para el Desarrollo Integral para la Familia"/>
  </r>
  <r>
    <s v="C22"/>
    <s v="Raciones otorgadas a personas en situación de vulnerabilidad en los comedores del DIF Municipal entregadas"/>
    <s v="Otorgar 69,400 raciones a personas en situación de vulnerabilidad en los comedores del DIF Municipal."/>
    <s v="EJE 5: Justicia Social y Equidad de Género"/>
    <m/>
    <m/>
    <m/>
    <s v="5.1 Bienestar para todas las Personas"/>
    <s v="5.1.1.6. Realizar acciones y/o actividades que contribuyan a brindar alimentación a la población vulnerable."/>
    <s v="Porcentaje de Raciones otorgadas a personas en situación de vulnerabilidad en los comedores del DIF Municipal "/>
    <s v="Este indicador mide el porcentaje de raciones otorgadas a personas en situación de vulnerabilidad en los comedores del DIF Municipal "/>
    <s v="(Raciones a personas en situación de vulnerabilidad otorgadas /  Raciones a personas en situación de vulnerabilidad programadas)*100"/>
    <s v="RPSVO/ RPSVP *100"/>
    <s v="Gestión"/>
    <s v="Eficacia"/>
    <s v="Porcentaje"/>
    <s v="Ascendente"/>
    <s v="Trimestral"/>
    <s v="Gestión oportuna del recurso. Aprobación del recurso. La población con carencia alimentaria acude a solicitar el apoyo."/>
    <s v="Raciones"/>
    <n v="53202"/>
    <n v="69400"/>
    <n v="46392"/>
    <n v="0.66847262247838612"/>
    <x v="0"/>
    <n v="17350"/>
    <n v="21054"/>
    <n v="1.2134870317002882"/>
    <s v="Resultados aceptables 86%-100%"/>
    <n v="17350"/>
    <n v="25338"/>
    <n v="1.4604034582132566"/>
    <x v="0"/>
    <n v="17350"/>
    <m/>
    <n v="0"/>
    <s v="Resultados inaceptables o inexistentes 0% - 59%"/>
    <n v="17350"/>
    <m/>
    <n v="0"/>
    <s v="Resultados inaceptables o inexistentes 0% - 59%"/>
    <n v="52050"/>
    <n v="46392"/>
    <n v="0.89129682997118154"/>
    <s v="Resultados por debajo de la aceptable 60%-85%"/>
    <s v="Asistencia Alimentaria: Documentos de trabajo generados y capturados en base de datos de padrón de beneficiarios"/>
    <s v="Padrón de beneficiarios del Sistema para el Desarrollo Integral para la Familia"/>
    <m/>
    <m/>
    <m/>
    <s v="Sistema para el Desarrollo Integral para la Familia"/>
  </r>
  <r>
    <s v="C23"/>
    <s v="Despensas correspondientes al Programa de desayunos escolares calientes entregadas"/>
    <s v="Garantizar la entrega de 2,930 despensas correspondientes al Programa de desayunos escolares calientes."/>
    <s v="EJE 5: Justicia Social y Equidad de Género"/>
    <m/>
    <m/>
    <m/>
    <s v="5.1 Bienestar para todas las Personas"/>
    <s v="5.1.1.6. Realizar acciones y/o actividades que contribuyan a brindar alimentación a la población vulnerable."/>
    <s v="Porcentaje de Despensas correspondientes al Programa de desayunos escolares calientes "/>
    <s v="Este indicador mide el porcentaje de Despensas correspondientes al Programa de desayunos escolares calientes"/>
    <s v="(Despensas correspondientes al Programa de desayunos escolares calientes entregadas/ Despensas correspondientes al Programa de desayunos escolares calientes programadas)*100"/>
    <s v="DPDECE/DPDECP *100"/>
    <s v="Gestión"/>
    <s v="Eficacia"/>
    <s v="Porcentaje"/>
    <s v="Ascendente"/>
    <s v="Trimestral"/>
    <s v="Gestión oportuna del recurso. Aprobación del recurso. Las instituciones educativas públicas acuden a solicitar el apoyo."/>
    <s v="Despensas"/>
    <n v="0"/>
    <n v="2930"/>
    <n v="606"/>
    <n v="0.2068259385665529"/>
    <x v="1"/>
    <n v="0"/>
    <n v="0"/>
    <e v="#DIV/0!"/>
    <e v="#DIV/0!"/>
    <n v="1758"/>
    <n v="606"/>
    <n v="0.34470989761092152"/>
    <x v="3"/>
    <n v="586"/>
    <m/>
    <n v="0"/>
    <s v="Resultados inaceptables o inexistentes 0% - 59%"/>
    <n v="586"/>
    <m/>
    <n v="0"/>
    <s v="Resultados inaceptables o inexistentes 0% - 59%"/>
    <n v="2344"/>
    <n v="606"/>
    <n v="0.25853242320819114"/>
    <s v="Resultados inaceptables o inexistentes 0% - 59%"/>
    <s v="Asistencia Alimentaria: Documentos de trabajo generados y capturados en base de datos de padrón de escuelas beneficiadas"/>
    <s v="Padrón de beneficiarios del Sistema para el Desarrollo Integral para la Familia"/>
    <m/>
    <m/>
    <m/>
    <s v="Sistema para el Desarrollo Integral para la Familia"/>
  </r>
  <r>
    <s v="C24"/>
    <s v="Mantenimiento para la operación eficiente de comedores comunitarios realizado"/>
    <s v="Mantener en operación eficiente los 4 comedores comunitarios municipales."/>
    <s v="EJE 5: Justicia Social y Equidad de Género"/>
    <m/>
    <m/>
    <m/>
    <s v="5.1 Bienestar para todas las Personas"/>
    <s v="5.1.1.6. Realizar acciones y/o actividades que contribuyan a brindar alimentación a la población vulnerable."/>
    <s v="Porcentaje de mantenimientos comedores a municipales"/>
    <s v="Este indicador mide el porcentaje de mantenimientos a comedores municipales"/>
    <s v="(Mantenimientos a comedores municipales realizados/ Mantenimientos a comedores municipales programados)*100"/>
    <s v="MCMR/MCMP*100"/>
    <s v="Gestión"/>
    <s v="Eficacia"/>
    <s v="Porcentaje"/>
    <s v="Constante"/>
    <s v="Trimestral"/>
    <s v="Gestión oportuna del recurso. Aprobación del recurso. La población con carencia alimentaria acude a solicitar el apoyo."/>
    <s v="Mantenimiento"/>
    <n v="0"/>
    <n v="16"/>
    <n v="8"/>
    <n v="0.5"/>
    <x v="1"/>
    <n v="4"/>
    <n v="4"/>
    <n v="1"/>
    <s v="Resultados aceptables 86%-100%"/>
    <n v="4"/>
    <n v="4"/>
    <n v="1"/>
    <x v="0"/>
    <n v="4"/>
    <m/>
    <n v="0"/>
    <s v="Resultados inaceptables o inexistentes 0% - 59%"/>
    <n v="4"/>
    <m/>
    <n v="0"/>
    <s v="Resultados inaceptables o inexistentes 0% - 59%"/>
    <n v="12"/>
    <n v="8"/>
    <n v="0.66666666666666663"/>
    <s v="Resultados por debajo de la aceptable 60%-85%"/>
    <s v="Asistencia Alimentaria: Documentos de trabajo generados"/>
    <s v="Documentos de trabajo generados en archivo del  Sistema para el Desarrollo Integral para la Familia"/>
    <m/>
    <m/>
    <m/>
    <s v="Sistema para el Desarrollo Integral para la Familia"/>
  </r>
  <r>
    <s v="C25"/>
    <s v="Despensas a personas afiliadas al programa de Niñas y Niños Menores de 6 años entregadas"/>
    <s v="Realizar la entrega de 1,310 despensas a las personas afiliadas al programa de Niñas y Niños Menores de 6 años No Escolarizados en Riesgo."/>
    <s v="EJE 5: Justicia Social y Equidad de Género"/>
    <m/>
    <m/>
    <m/>
    <s v="5.1 Bienestar para todas las Personas"/>
    <s v="5.1.1.6. Realizar acciones y/o actividades que contribuyan a brindar alimentación a la población vulnerable."/>
    <s v="Porcentaje de  Despensas a personas afiliadas al programa de Niñas y Niños Menores de 6 años "/>
    <s v="Este indicador mide el porcentaje de Despensas a personas afiliadas al programa de Niñas y Niños Menores de 6 años "/>
    <s v="(Despensas a personas afiliadas al programa de Niñas y Niños Menores de 6 años entregadas/ Despensas a personas afiliadas al programa de Niñas y Niños Menores de 6 años programadas)*100"/>
    <s v="DPAPNNM6A/DPAPNNM6A *100"/>
    <s v="Gestión"/>
    <s v="Eficacia"/>
    <s v="Porcentaje"/>
    <s v="Ascendente"/>
    <s v="Trimestral"/>
    <s v="Gestión oportuna del recurso. Aprobación del recurso. Interés de la población de solicitar las despensas"/>
    <s v="Despensas"/>
    <n v="0"/>
    <n v="1310"/>
    <n v="285"/>
    <n v="0.21755725190839695"/>
    <x v="1"/>
    <n v="100"/>
    <n v="100"/>
    <n v="1"/>
    <s v="Resultados aceptables 86%-100%"/>
    <n v="484"/>
    <n v="185"/>
    <n v="0.38223140495867769"/>
    <x v="3"/>
    <n v="242"/>
    <m/>
    <n v="0"/>
    <s v="Resultados inaceptables o inexistentes 0% - 59%"/>
    <n v="484"/>
    <m/>
    <n v="0"/>
    <s v="Resultados inaceptables o inexistentes 0% - 59%"/>
    <n v="826"/>
    <n v="285"/>
    <n v="0.34503631961259079"/>
    <s v="Resultados inaceptables o inexistentes 0% - 59%"/>
    <s v="Asistencia Social: Documentos de trabajo generados y capturados en base de datos de padrón de beneficiarios"/>
    <s v="Padrón de beneficiarios del Sistema para el Desarrollo Integral para la Familia"/>
    <m/>
    <m/>
    <m/>
    <s v="Sistema para el Desarrollo Integral para la Familia"/>
  </r>
  <r>
    <s v="C26"/>
    <s v="Despensas a personas afiliadas al programa de Jefes y Jefas de Familia entregadas"/>
    <s v="Realizar la entrega de 12,776 despensas a las personas afiliadas al programa de Jefes y Jefas de Familia."/>
    <s v="EJE 5: Justicia Social y Equidad de Género"/>
    <m/>
    <m/>
    <m/>
    <s v="5.1 Bienestar para todas las Personas"/>
    <s v="5.1.1.6. Realizar acciones y/o actividades que contribuyan a brindar alimentación a la población vulnerable."/>
    <s v="Porcentaje de Despensas a personas afiliadas al programa de Jefes y Jefas de Familia "/>
    <s v="Este indicador mide el porcentaje de Despensas a personas afiliadas al programa de Jefes y Jefas de Familia"/>
    <s v="(Despensas a personas afiliadas al programa de Jefes y Jefas de Familia entregadas/  Despensas a personas afiliadas al programa de Jefes y Jefas de Familia programadas)*100"/>
    <s v="DPJJFE/DPJJF *100"/>
    <s v="Gestión"/>
    <s v="Eficacia"/>
    <s v="Porcentaje"/>
    <s v="Ascendente"/>
    <s v="Trimestral"/>
    <s v="Gestión oportuna del recurso. Aprobación del recurso. Interés de la población de solicitar las despensas"/>
    <s v="Despensas"/>
    <n v="0"/>
    <n v="12776"/>
    <n v="1092"/>
    <n v="8.5472761427676888E-2"/>
    <x v="1"/>
    <n v="746"/>
    <n v="746"/>
    <n v="1"/>
    <s v="Resultados aceptables 86%-100%"/>
    <n v="4812"/>
    <n v="346"/>
    <n v="7.1903574397339978E-2"/>
    <x v="3"/>
    <n v="2406"/>
    <m/>
    <n v="0"/>
    <s v="Resultados inaceptables o inexistentes 0% - 59%"/>
    <n v="4812"/>
    <m/>
    <n v="0"/>
    <s v="Resultados inaceptables o inexistentes 0% - 59%"/>
    <n v="7964"/>
    <n v="1092"/>
    <n v="0.13711702661978906"/>
    <s v="Resultados inaceptables o inexistentes 0% - 59%"/>
    <s v="Asistencia Social: Documentos de trabajo generados y capturados en base de datos de padrón de beneficiarios"/>
    <s v="Padrón de beneficiarios del Sistema para el Desarrollo Integral para la Familia"/>
    <m/>
    <m/>
    <m/>
    <s v="Sistema para el Desarrollo Integral para la Familia"/>
  </r>
  <r>
    <s v="C27"/>
    <s v="Despensas correspondientes al Programa de desayunos escolares fríos entregadas"/>
    <s v="Realizar la entrega de 1,720  despensas correspondientes al Programa de desayunos escolares fríos."/>
    <s v="EJE 5: Justicia Social y Equidad de Género"/>
    <m/>
    <m/>
    <m/>
    <s v="5.1 Bienestar para todas las Personas"/>
    <s v="5.1.1.6. Realizar acciones y/o actividades que contribuyan a brindar alimentación a la población vulnerable."/>
    <s v="Porcentaje de Despensas correspondientes al Programa de desayunos escolares fríos "/>
    <s v="Este indicador mide el porcentaje de Despensas correspondientes al Programa de desayunos escolares fríos "/>
    <s v="(Despensas correspondientes al Programa de desayunos escolares fríos entregadas/ Despensas correspondientes al Programa de desayunos escolares fríos programados)*100"/>
    <s v="DPDEFE/DPDEF *100"/>
    <s v="Gestión"/>
    <s v="Eficacia"/>
    <s v="Porcentaje"/>
    <s v="Ascendente"/>
    <s v="Trimestral"/>
    <s v="Gestión oportuna del recurso. Aprobación del recurso. Interés de instituciones educativas de solicitar las despensas"/>
    <s v="Despensas"/>
    <n v="0"/>
    <n v="1720"/>
    <n v="330"/>
    <n v="0.19186046511627908"/>
    <x v="1"/>
    <n v="0"/>
    <n v="0"/>
    <e v="#DIV/0!"/>
    <e v="#DIV/0!"/>
    <n v="860"/>
    <n v="330"/>
    <n v="0.38372093023255816"/>
    <x v="3"/>
    <n v="430"/>
    <m/>
    <n v="0"/>
    <s v="Resultados inaceptables o inexistentes 0% - 59%"/>
    <n v="430"/>
    <m/>
    <n v="0"/>
    <s v="Resultados inaceptables o inexistentes 0% - 59%"/>
    <n v="1290"/>
    <n v="330"/>
    <n v="0.2558139534883721"/>
    <s v="Resultados inaceptables o inexistentes 0% - 59%"/>
    <s v="Asistencia Alimentaria: Documentos de trabajo generados"/>
    <s v="Documentos de trabajo generados en archivo del  Sistema para el Desarrollo Integral para la Familia"/>
    <m/>
    <m/>
    <m/>
    <s v="Sistema para el Desarrollo Integral para la Familia"/>
  </r>
  <r>
    <s v="C28"/>
    <s v="Despensas correspondientes al Programa Alimentario para el Adulto Mayor entregadas"/>
    <s v="Realizar la entrega de 21,000 despensas correspondientes al Programa Alimentario para el Adulto Mayor."/>
    <s v="EJE 5: Justicia Social y Equidad de Género"/>
    <m/>
    <m/>
    <m/>
    <s v="5.1 Bienestar para todas las Personas"/>
    <s v="5.1.1.6. Realizar acciones y/o actividades que contribuyan a brindar alimentación a la población vulnerable."/>
    <s v="Porcentaje de Despensas correspondientes al Programa Alimentario para el Adulto Mayor "/>
    <s v="Este indicador mide el porcentaje de Despensas correspondientes al Programa Alimentario para el Adulto Mayor "/>
    <s v="(Despensas correspondientes al Programa Alimentario para el Adulto Mayor entregadas /  Despensas correspondientes al Programa Alimentario para el Adulto Mayor programadas)*100"/>
    <s v="DPAAME/ TDPAAMP *100"/>
    <s v="Gestión"/>
    <s v="Eficacia"/>
    <s v="Porcentaje"/>
    <s v="Ascendente"/>
    <s v="Trimestral"/>
    <s v="Gestión oportuna del recurso. Aprobación del recurso. Interés de la población de solicitar las despensas"/>
    <s v="Despensas"/>
    <n v="13621"/>
    <n v="21000"/>
    <n v="8507"/>
    <n v="0.40509523809523812"/>
    <x v="1"/>
    <n v="5250"/>
    <n v="2558"/>
    <n v="0.48723809523809525"/>
    <s v="Resultados inaceptables o inexistentes 0% - 59%"/>
    <n v="5250"/>
    <n v="5949"/>
    <n v="1.1331428571428572"/>
    <x v="0"/>
    <n v="5250"/>
    <m/>
    <n v="0"/>
    <s v="Resultados inaceptables o inexistentes 0% - 59%"/>
    <n v="5250"/>
    <m/>
    <n v="0"/>
    <s v="Resultados inaceptables o inexistentes 0% - 59%"/>
    <n v="15750"/>
    <n v="8507"/>
    <n v="0.54012698412698412"/>
    <s v="Resultados inaceptables o inexistentes 0% - 59%"/>
    <s v="Asistencia Social: Documentos de trabajo generados y capturados en base de datos de padrón de beneficiarios"/>
    <s v="Padrón de beneficiarios del Sistema para el Desarrollo Integral para la Familia"/>
    <m/>
    <m/>
    <m/>
    <s v="Sistema para el Desarrollo Integral para la Familia"/>
  </r>
  <r>
    <s v="C29"/>
    <s v="Despensas correspondientes al Programa de Comedores comunitarios entregadas"/>
    <s v="Realizar la entrega de 2,524 despensas correspondientes al Programa de Comedores comunitarios."/>
    <s v="EJE 5: Justicia Social y Equidad de Género"/>
    <m/>
    <m/>
    <m/>
    <s v="5.1 Bienestar para todas las Personas"/>
    <s v="5.1.1.6. Realizar acciones y/o actividades que contribuyan a brindar alimentación a la población vulnerable."/>
    <s v="Porcentaje de Despensas correspondientes al Programa de Comedores comunitarios "/>
    <s v="Este indicador mide el porcentaje de Despensas correspondientes al Programa de Comedores comunitarios"/>
    <s v="(Despensas correspondientes al Programa de Comedores comunitarios entregadas / Despensas correspondientes al Programa de Comedores comunitarios programadas)*100"/>
    <s v="DPCCE/DPCCP *100"/>
    <s v="Gestión"/>
    <s v="Eficacia"/>
    <s v="Porcentaje"/>
    <s v="Ascendente"/>
    <s v="Trimestral"/>
    <s v="Gestión oportuna del recurso. Aprobación del recurso. Interés de Comedores Comunitarios de solicitar las despensas"/>
    <s v="Despensas"/>
    <n v="0"/>
    <n v="2524"/>
    <n v="631"/>
    <n v="0.25"/>
    <x v="1"/>
    <n v="0"/>
    <n v="0"/>
    <e v="#DIV/0!"/>
    <e v="#DIV/0!"/>
    <n v="1262"/>
    <n v="631"/>
    <n v="0.5"/>
    <x v="3"/>
    <n v="631"/>
    <m/>
    <n v="0"/>
    <s v="Resultados inaceptables o inexistentes 0% - 59%"/>
    <n v="631"/>
    <m/>
    <n v="0"/>
    <s v="Resultados inaceptables o inexistentes 0% - 59%"/>
    <n v="1893"/>
    <n v="631"/>
    <n v="0.33333333333333331"/>
    <s v="Resultados inaceptables o inexistentes 0% - 59%"/>
    <s v="Asistencia Alimentaria: Documentos de trabajo generados"/>
    <s v="Documentos de trabajo generados en archivo del  Sistema para el Desarrollo Integral para la Familia"/>
    <m/>
    <m/>
    <m/>
    <s v="Sistema para el Desarrollo Integral para la Familia"/>
  </r>
  <r>
    <s v="C30"/>
    <s v="Despensas  para personas con discapacidad afiliadas al programa Personas con Discapacidad entregadas"/>
    <s v="Realizar la entrega de 3,893 despensas para personas con discapacidad afiliadas al programa Personas con Discapacidad."/>
    <s v="EJE 5: Justicia Social y Equidad de Género"/>
    <m/>
    <m/>
    <m/>
    <s v="5.1 Bienestar para todas las Personas"/>
    <s v="5.1.1.6. Realizar acciones y/o actividades que contribuyan a brindar alimentación a la población vulnerable."/>
    <s v="Despensas  para personas con discapacidad afiliadas al programa Personas con Discapacidad "/>
    <s v="Este indicador mide el porcentaje de Despensas  para personas con discapacidad afiliadas al programa Personas con Discapacidad "/>
    <s v="(Despensas  para personas con discapacidad  entregadas/  Despensas para personas con discapacidad programadas)*100"/>
    <s v="DPCDE/DPCDP*100"/>
    <s v="Gestión"/>
    <s v="Eficacia"/>
    <s v="Porcentaje"/>
    <s v="Ascendente"/>
    <s v="Trimestral"/>
    <s v="Gestión oportuna del recurso. Aprobación del recurso. Interés de la población de solicitar las despensas"/>
    <s v="Despensas"/>
    <n v="0"/>
    <n v="3893"/>
    <n v="768"/>
    <n v="0.19727716414076549"/>
    <x v="1"/>
    <n v="98"/>
    <n v="98"/>
    <n v="1"/>
    <s v="Resultados aceptables 86%-100%"/>
    <n v="1518"/>
    <n v="670"/>
    <n v="0.44137022397891962"/>
    <x v="3"/>
    <n v="759"/>
    <m/>
    <n v="0"/>
    <s v="Resultados inaceptables o inexistentes 0% - 59%"/>
    <n v="1518"/>
    <m/>
    <n v="0"/>
    <s v="Resultados inaceptables o inexistentes 0% - 59%"/>
    <n v="2375"/>
    <n v="768"/>
    <n v="0.32336842105263158"/>
    <s v="Resultados inaceptables o inexistentes 0% - 59%"/>
    <s v="Asistencia Social: Documentos de trabajo generados y capturados en base de datos de padrón de beneficiarios"/>
    <s v="Padrón de beneficiarios del Sistema para el Desarrollo Integral para la Familia"/>
    <m/>
    <m/>
    <m/>
    <s v="Sistema para el Desarrollo Integral para la Familia"/>
  </r>
  <r>
    <s v="C31"/>
    <s v="Consejos del  Adulto Mayor en Riberas del Bravo, donde se brinde atención a usuarios y usuarias  con (Actividades físicas, pláticas sobre el adulto mayor, manualidades, actividades lúdicas, etc.) instalados"/>
    <s v="Instalar 5 Consejos del Adulto Mayor en Riberas del Bravo donde se brinde atención a usuarios y usuarias  con (Actividades físicas, pláticas sobre el adulto mayor, manualidades, actividades lúdicas, etc.)"/>
    <s v="EJE 5: Justicia Social y Equidad de Género"/>
    <m/>
    <m/>
    <s v="Estrategía Riberas del Bravo"/>
    <s v="5.1 Bienestar para todas las Personas"/>
    <s v="5.1.1.6. Realizar acciones y/o actividades que contribuyan a brindar alimentación a la población vulnerable."/>
    <s v="Porcentaje de Consejos del  Adulto Mayor en Riberas del Bravo, donde se brinde atención a usuarios y usuarias  con (Actividades físicas, pláticas sobre el adulto mayor, manualidades, actividades lúdicas, etc.)"/>
    <s v="Este indicador mide el porcentaje de Consejos del  Adulto Mayor en Riberas del Bravo "/>
    <s v="(Consejos del  Adulto Mayor en Riberas del Bravo instalados / Consejos del  Adulto Mayor en Riberas del Bravo programados)*100"/>
    <s v="CAMI/TCAMP * 100"/>
    <s v="Gestión"/>
    <s v="Eficacia"/>
    <s v="Porcentaje"/>
    <s v="Ascendente"/>
    <s v="Trimestral"/>
    <s v="Gestión oportuna del recurso. Aprobación del recurso. Adultos Mayores acuden a los Consejos del Adulto Mayor."/>
    <s v="Consejos"/>
    <n v="0"/>
    <n v="5"/>
    <n v="2"/>
    <n v="0.4"/>
    <x v="1"/>
    <n v="0"/>
    <n v="0"/>
    <e v="#DIV/0!"/>
    <e v="#DIV/0!"/>
    <n v="1"/>
    <n v="2"/>
    <n v="2"/>
    <x v="0"/>
    <n v="2"/>
    <m/>
    <n v="0"/>
    <s v="Resultados inaceptables o inexistentes 0% - 59%"/>
    <n v="2"/>
    <m/>
    <n v="0"/>
    <s v="Resultados inaceptables o inexistentes 0% - 59%"/>
    <n v="3"/>
    <n v="2"/>
    <n v="0.66666666666666663"/>
    <s v="Resultados por debajo de la aceptable 60%-85%"/>
    <s v="Asistencia Social: Documentos de trabajo generados y capturados en base de datos "/>
    <s v="Asistencia Social: Documentos de trabajo generados y capturados en base de datos "/>
    <m/>
    <m/>
    <m/>
    <s v="Sistema para el Desarrollo Integral para la Familia"/>
  </r>
  <r>
    <s v="C32"/>
    <s v="Despensas correspondientes al Programa Alimentario para el Adulto Mayor en Riberas del Bravo entregadas"/>
    <s v="Realizar la entrega de 1,000 despensas correspondientes al Programa Alimentario para el Adulto Mayor en Riberas del Bravo"/>
    <s v="EJE 5: Justicia Social y Equidad de Género"/>
    <m/>
    <m/>
    <s v="Estrategía Riberas del Bravo"/>
    <s v="5.1 Bienestar para todas las Personas"/>
    <s v="5.1.1.6. Realizar acciones y/o actividades que contribuyan a brindar alimentación a la población vulnerable."/>
    <s v="Porcentaje de Despensas correspondientes al Programa Alimentario para el Adulto Mayor en Riberas del Bravo "/>
    <s v="Este indicador mide el porcentaje de Despensas correspondientes al Programa Alimentario para el Adulto Mayor en Riberas del Bravo "/>
    <s v="(Despensas correspondientes al Programa Alimentario para el Adulto Mayor en Riberas del Bravo entregadas/ Despensas correspondientes al Programa Alimentario para el Adulto Mayor en Riberas del Bravo programadas)*100"/>
    <s v="DPAAME/ DPAAMP *100"/>
    <s v="Gestión"/>
    <s v="Eficacia"/>
    <s v="Porcentaje"/>
    <s v="Ascendente"/>
    <s v="Trimestral"/>
    <s v="Gestión oportuna del recurso. Aprobación del recurso. Adultos Mayores acuden a los Consejos del Adulto Mayor."/>
    <s v="Despensas"/>
    <n v="0"/>
    <n v="1000"/>
    <n v="31"/>
    <n v="3.1E-2"/>
    <x v="1"/>
    <n v="0"/>
    <n v="0"/>
    <e v="#DIV/0!"/>
    <e v="#DIV/0!"/>
    <n v="200"/>
    <n v="31"/>
    <n v="0.155"/>
    <x v="3"/>
    <n v="400"/>
    <m/>
    <n v="0"/>
    <s v="Resultados inaceptables o inexistentes 0% - 59%"/>
    <n v="400"/>
    <m/>
    <n v="0"/>
    <s v="Resultados inaceptables o inexistentes 0% - 59%"/>
    <n v="600"/>
    <n v="31"/>
    <n v="5.1666666666666666E-2"/>
    <s v="Resultados inaceptables o inexistentes 0% - 59%"/>
    <s v="Asistencia Social: Documentos de trabajo generados y capturados en base de datos "/>
    <s v="Asistencia Social: Documentos de trabajo generados y capturados en base de datos "/>
    <m/>
    <m/>
    <m/>
    <s v="Sistema para el Desarrollo Integral para la Familia"/>
  </r>
  <r>
    <s v="C33"/>
    <s v="Instalación del comedor comunitario municipal en Riberas del Bravo "/>
    <s v="Instalar 1 comedor comunitario en Riberas del Bravo"/>
    <s v="EJE 5: Justicia Social y Equidad de Género"/>
    <m/>
    <m/>
    <s v="Estrategía Riberas del Bravo"/>
    <s v="5.1 Bienestar para todas las Personas"/>
    <s v="5.1.1.6. Realizar acciones y/o actividades que contribuyan a brindar alimentación a la población vulnerable."/>
    <s v="Comedor comunitario municipal en Riberas del Bravo operando"/>
    <s v="Este indicador mide la operatividad del Comedor comunitario municipal en Riberas del Bravo"/>
    <s v="Comedor comunitario municipal en Riberas del Bravo operando"/>
    <s v="CCMRBO"/>
    <s v="Gestión"/>
    <s v="Eficacia"/>
    <s v="Valor absoluto"/>
    <s v="Ascendente"/>
    <s v="Anual"/>
    <s v="Gestión oportuna del recurso. Aprobación del recurso. Interés de la población de solicitar el servicio."/>
    <s v="Comedor comunitario"/>
    <n v="0"/>
    <n v="1"/>
    <n v="0"/>
    <n v="0"/>
    <x v="1"/>
    <n v="0"/>
    <n v="0"/>
    <e v="#DIV/0!"/>
    <e v="#DIV/0!"/>
    <n v="0"/>
    <n v="0"/>
    <e v="#DIV/0!"/>
    <x v="1"/>
    <n v="1"/>
    <m/>
    <n v="0"/>
    <s v="Resultados inaceptables o inexistentes 0% - 59%"/>
    <n v="0"/>
    <m/>
    <e v="#DIV/0!"/>
    <e v="#DIV/0!"/>
    <n v="1"/>
    <n v="0"/>
    <n v="0"/>
    <s v="Resultados inaceptables o inexistentes 0% - 59%"/>
    <s v="Asistencia Alimentaria: Documentos de trabajo generados y capturados en base de datos de padrón de beneficiarios"/>
    <s v="Padrón de beneficiarios del Sistema para el Desarrollo Integral para la Familia"/>
    <m/>
    <m/>
    <m/>
    <s v="Sistema para el Desarrollo Integral para la Familia"/>
  </r>
  <r>
    <s v="C34"/>
    <s v="Sesiones  del Programa-Taller de fortalecimiento familiar realizadas "/>
    <s v="Realizar 9 sesiones a través del  un Programa-Taller de fortalecimiento familiar con contenido psicoeducativo "/>
    <s v="EJE 5: Justicia Social y Equidad de Género"/>
    <m/>
    <m/>
    <m/>
    <s v="5.1 Bienestar para todas las Personas"/>
    <s v="5.1.2.4. Realizar acciones que permitan generar cambios conductuales en las familias"/>
    <s v="Porcentaje de Sesiones del Programa-Taller de fortalecimiento familiar "/>
    <s v="Este indicador mide el porcentaje de Sesiones del Programa-Taller de fortalecimiento familiar"/>
    <s v="(Sesiones del Programa-Taller de fortalecimiento familiar realizadas/  Sesiones del Programa-Taller de fortalecimiento familiar programadas)*100"/>
    <s v="SPTFFR/TSPTFFP*100"/>
    <s v="Gestión"/>
    <s v="Eficacia"/>
    <s v="Porcentaje"/>
    <s v="Ascendente"/>
    <s v="Trimestral"/>
    <s v=" Interés de la población de solicitar los Talleres. Condiciones Sanitarias en semáforo verde."/>
    <s v="Sesiones"/>
    <n v="0"/>
    <n v="9"/>
    <n v="3"/>
    <n v="0.33333333333333331"/>
    <x v="1"/>
    <n v="0"/>
    <n v="0"/>
    <e v="#DIV/0!"/>
    <e v="#DIV/0!"/>
    <n v="3"/>
    <n v="3"/>
    <n v="1"/>
    <x v="0"/>
    <n v="3"/>
    <m/>
    <n v="0"/>
    <s v="Resultados inaceptables o inexistentes 0% - 59%"/>
    <n v="3"/>
    <m/>
    <n v="0"/>
    <s v="Resultados inaceptables o inexistentes 0% - 59%"/>
    <n v="6"/>
    <n v="3"/>
    <n v="0.5"/>
    <s v="Resultados inaceptables o inexistentes 0% - 59%"/>
    <s v="Centros de Atención Psicológica: Documentos de trabajo generados"/>
    <s v="Documentos de trabajo generados en archivo del  Sistema para el Desarrollo Integral para la Familia"/>
    <m/>
    <m/>
    <m/>
    <s v="Sistema para el Desarrollo Integral para la Familia"/>
  </r>
  <r>
    <s v="C35"/>
    <s v="Productos del Sistema de Información Estadística  obtenidos"/>
    <s v="Contar con 10 productos obtenidos a través del Sistema de Información Estadística."/>
    <s v="EJE 5: Justicia Social y Equidad de Género"/>
    <m/>
    <m/>
    <m/>
    <s v="5.1 Bienestar para todas las Personas"/>
    <s v="5.1.4.1. Fomentar la investigación documental para el diseño de los programas de asistencia social y desarrollo humano."/>
    <s v="Porcentaje de Productos del Sistema de Información Estadística  "/>
    <s v="Este indicador mide el porcentaje de Productos del Sistema de Información Estadística "/>
    <s v="(Productos del Sistema de Información Estadística  obtenidos / Productos del Sistema de Información Estadística  programados)*100"/>
    <s v="PSIEO/PSIEP *100"/>
    <s v="Gestión"/>
    <s v="Eficacia"/>
    <s v="Porcentaje"/>
    <s v="Ascendente"/>
    <s v="Trimestral"/>
    <s v="Gestión oportuna del recurso. Aprobación del recurso. Interés de la población de consultar el sitio web."/>
    <s v="Productos"/>
    <n v="0"/>
    <n v="10"/>
    <n v="3"/>
    <n v="0.3"/>
    <x v="1"/>
    <n v="2"/>
    <n v="2"/>
    <n v="1"/>
    <s v="Resultados aceptables 86%-100%"/>
    <n v="3"/>
    <n v="1"/>
    <n v="0.33333333333333331"/>
    <x v="3"/>
    <n v="3"/>
    <m/>
    <n v="0"/>
    <s v="Resultados inaceptables o inexistentes 0% - 59%"/>
    <n v="2"/>
    <m/>
    <n v="0"/>
    <s v="Resultados inaceptables o inexistentes 0% - 59%"/>
    <n v="8"/>
    <n v="3"/>
    <n v="0.375"/>
    <s v="Resultados inaceptables o inexistentes 0% - 59%"/>
    <s v="Planeación y Evaluación DIF: Sistema de Investigación y Estadística"/>
    <s v=" Archivo de Planeación y Evaluación DIF: Sistema de Investigación y Estadística"/>
    <m/>
    <m/>
    <m/>
    <s v="Sistema para el Desarrollo Integral para la Familia"/>
  </r>
  <r>
    <s v="C36"/>
    <s v="Actualización del Sistema de Información Estadística del DIF"/>
    <s v="Realizar 100 actualizaciones al Sistema de Información Estadística del DIF."/>
    <s v="EJE 5: Justicia Social y Equidad de Género"/>
    <s v="Igualdad para las mujeres"/>
    <m/>
    <m/>
    <s v="5.1 Bienestar para todas las Personas"/>
    <s v="5.1.4.1. Fomentar la investigación documental para el diseño de los programas de asistencia social y desarrollo humano."/>
    <s v=" Porcentaje de Actualización del Sistema de Información Estadística del DIF"/>
    <s v=" Este indicador mide el porcentaje de Actualización del Sistema de Información Estadística del DIF"/>
    <s v="(Actualizaciones al  Sistema de Información Estadística realizadas / Actualizaciones al Sistema de Información Estadística programadas)*100"/>
    <s v="ASIER/ASIEP*100"/>
    <s v="Gestión"/>
    <s v="Eficacia"/>
    <s v="Porcentaje"/>
    <s v="Ascendente"/>
    <s v="Trimestral"/>
    <s v="Gestión oportuna del recurso. Aprobación del recurso. Interés de la población de consultar el sitio web."/>
    <s v="Actualización"/>
    <n v="0"/>
    <n v="100"/>
    <n v="43"/>
    <n v="0.43"/>
    <x v="1"/>
    <n v="12"/>
    <n v="12"/>
    <n v="1"/>
    <s v="Resultados aceptables 86%-100%"/>
    <n v="30"/>
    <n v="31"/>
    <n v="1.0333333333333334"/>
    <x v="0"/>
    <n v="30"/>
    <m/>
    <n v="0"/>
    <s v="Resultados inaceptables o inexistentes 0% - 59%"/>
    <n v="28"/>
    <m/>
    <n v="0"/>
    <s v="Resultados inaceptables o inexistentes 0% - 59%"/>
    <n v="72"/>
    <n v="43"/>
    <n v="0.59722222222222221"/>
    <s v="Resultados inaceptables o inexistentes 0% - 59%"/>
    <s v="Planeación y Evaluación DIF: Sistema de Investigación y Estadística"/>
    <s v=" Archivo de Planeación y Evaluación DIF: Sistema de Investigación y Estadística"/>
    <m/>
    <m/>
    <m/>
    <s v="Sistema para el Desarrollo Integral para la Familia"/>
  </r>
  <r>
    <s v="C37"/>
    <s v=" Diagnóstico de identificación y denuncias de violencia hacia niñas y mujeres  adolescentes realizada por el Programa de Atención a Niñas, Niños y Adolescentes Trabajadores y en Situación de Riesgo realizado"/>
    <s v="Realizar un diagnóstico de identificación y denuncias de violencia hacia niñas y mujeres  adolescentes realizada por el Programa de Atención a Niñas, Niños y Adolescentes Trabajadores y en Situación de Riesgo"/>
    <s v="EJE 5: Justicia Social y Equidad de Género"/>
    <s v="Igualdad para las mujeres"/>
    <m/>
    <m/>
    <s v="5.1 Bienestar para todas las Personas"/>
    <s v="5.1.4.1. Fomentar la investigación documental para el diseño de los programas de asistencia social y desarrollo humano."/>
    <s v="Diagnóstico de identificación y denuncias de violencia hacia niñas y mujeres  adolescentes realizada por el Programa de Atención a Niñas, Niños y Adolescentes Trabajadores y en Situación de Riesgo"/>
    <s v=" Este indicador mide el  diagnóstico de identificación y denuncias de violencia hacia niñas y mujeres adolescentes "/>
    <s v=" Diagnóstico de identificación y denuncias de violencia hacia niñas y mujeres  adolescentes realizado "/>
    <s v="DIDVNMAR"/>
    <s v="Gestión"/>
    <s v="Eficacia"/>
    <s v="Porcentaje"/>
    <s v="Ascendente"/>
    <s v="Anual"/>
    <s v="Gestión oportuna del recurso. Aprobación del recurso."/>
    <s v="Diagnóstico"/>
    <n v="0"/>
    <n v="1"/>
    <n v="0"/>
    <n v="0"/>
    <x v="1"/>
    <n v="0"/>
    <n v="0"/>
    <e v="#DIV/0!"/>
    <e v="#DIV/0!"/>
    <n v="0"/>
    <n v="0"/>
    <e v="#DIV/0!"/>
    <x v="1"/>
    <n v="0"/>
    <m/>
    <e v="#DIV/0!"/>
    <e v="#DIV/0!"/>
    <n v="1"/>
    <m/>
    <n v="0"/>
    <s v="Resultados inaceptables o inexistentes 0% - 59%"/>
    <n v="0"/>
    <n v="0"/>
    <e v="#DIV/0!"/>
    <e v="#DIV/0!"/>
    <s v="Planeación y Evaluación DIF: Sistema de Investigación y Estadística"/>
    <s v=" Archivo de Planeación y Evaluación DIF: Sistema de Investigación y Estadística"/>
    <m/>
    <m/>
    <m/>
    <s v="Sistema para el Desarrollo Integral para la Familia"/>
  </r>
  <r>
    <s v="C38"/>
    <s v="Centros de Atención Infantil supervisados"/>
    <s v="Supervisar 200 Centros de Atención Infantil para dar cumplimiento a lo dispuesto por la normatividad aplicable."/>
    <s v="EJE 5: Justicia Social y Equidad de Género"/>
    <m/>
    <m/>
    <m/>
    <s v="5.1 Bienestar para todas las Personas"/>
    <s v="5.1.4.3. Fortalecer los Centros de Atención Infantil del Municipio."/>
    <s v="Porcentaje de Centros de Atención Infantil supervisados"/>
    <s v="Este indicador mide el porcentaje de Centros de Atención Infantil supervisados"/>
    <s v="(Centros de Atención Infantil supervisados/  Centros de Atención Infantil programados a supervisar)*100"/>
    <s v="CAIS/CAIPS* 100"/>
    <s v="Gestión"/>
    <s v="Eficacia"/>
    <s v="Porcentaje"/>
    <s v="Ascendente"/>
    <s v="Trimestral"/>
    <s v="Gestión oportuna del recurso. Aprobación del recurso."/>
    <s v="Centros "/>
    <n v="0"/>
    <n v="200"/>
    <n v="108"/>
    <n v="0.54"/>
    <x v="1"/>
    <n v="0"/>
    <n v="0"/>
    <e v="#DIV/0!"/>
    <e v="#DIV/0!"/>
    <n v="67"/>
    <n v="108"/>
    <n v="1.6119402985074627"/>
    <x v="0"/>
    <n v="67"/>
    <m/>
    <n v="0"/>
    <s v="Resultados inaceptables o inexistentes 0% - 59%"/>
    <n v="66"/>
    <m/>
    <n v="0"/>
    <s v="Resultados inaceptables o inexistentes 0% - 59%"/>
    <n v="134"/>
    <n v="108"/>
    <n v="0.80597014925373134"/>
    <s v="Resultados por debajo de la aceptable 60%-85%"/>
    <s v="Bienestar Infantil: Documentos de trabajo generados"/>
    <s v=" Documentos de trabajo generados en archivo del  Sistema para el Desarrollo Integral para la Familia"/>
    <m/>
    <m/>
    <m/>
    <s v="Sistema para el Desarrollo Integral para la Familia"/>
  </r>
  <r>
    <s v="C39"/>
    <s v="Apoyos económicos para la Atención, Cuidado y Desarrollo Integral de Niñas, Niños y Adolescentes otorgados."/>
    <s v="Otorgar 15,346 becas mensuales (9 meses) para que las Niñas, Niños y Adolescentes tengan acceso a servicios de Atención Infantil en condiciones de igualdad, calidad, calidez, seguridad y protección adecuada, así como promover el pleno ejercicio de sus derechos."/>
    <s v="EJE 5: Justicia Social y Equidad de Género"/>
    <m/>
    <m/>
    <m/>
    <s v="5.1 Bienestar para todas las Personas"/>
    <s v="5.1.4.3. Fortalecer los Centros de Atención Infantil del Municipio."/>
    <s v="Porcentaje de becas para la Atención, Cuidado y Desarrollo Integral de Niñas, Niños y Adolescentes "/>
    <s v="Este indicador mide el porcentaje becas para la Atención, Cuidado y Desarrollo Integral de NNA otorgadas"/>
    <s v="(Becas otorgadas / Becas programadas)*100"/>
    <s v="BO/BP*100"/>
    <s v="Gestión"/>
    <s v="Eficacia"/>
    <s v="Porcentaje"/>
    <s v="Ascendente"/>
    <s v="Trimestral"/>
    <s v="Gestión oportuna del recurso. Aprobación del recurso."/>
    <s v="Becas"/>
    <n v="0"/>
    <n v="15346"/>
    <n v="5478"/>
    <n v="0.35696598462139972"/>
    <x v="1"/>
    <n v="0"/>
    <n v="0"/>
    <e v="#DIV/0!"/>
    <e v="#DIV/0!"/>
    <n v="5100"/>
    <n v="5478"/>
    <n v="1.0741176470588236"/>
    <x v="0"/>
    <n v="5123"/>
    <m/>
    <n v="0"/>
    <s v="Resultados inaceptables o inexistentes 0% - 59%"/>
    <n v="5123"/>
    <m/>
    <n v="0"/>
    <s v="Resultados inaceptables o inexistentes 0% - 59%"/>
    <n v="10223"/>
    <n v="5478"/>
    <n v="0.53585053311161113"/>
    <s v="Resultados inaceptables o inexistentes 0% - 59%"/>
    <s v="Bienestar Infantil: Documentos de trabajo generados"/>
    <s v="Documentos de trabajo generados en archivo del  Sistema para el Desarrollo Integral para la Familia"/>
    <m/>
    <m/>
    <m/>
    <s v="Sistema para el Desarrollo Integral para la Familia"/>
  </r>
  <r>
    <s v="C40"/>
    <s v="Campaña escolar de salud mental realizada"/>
    <s v="Elaborar una campaña escolar de salud mental  con pláticas y difusión de  material informativo sobre ansiedad, depresión, suicidio, entre otros temas que atiendan problemáticas psicosociales."/>
    <s v="EJE 5: Justicia Social y Equidad de Género"/>
    <m/>
    <m/>
    <m/>
    <s v="5.2 Salud Pública"/>
    <s v="5.2.1.2. Difundir información que permita prevenir problemas asociados a la salud mental."/>
    <s v=" Campaña escolar de salud mental realizada"/>
    <s v=" Este indicador mide la  realización de una campaña escolar de salud mental "/>
    <s v=" Campaña escolar de salud mental realizada"/>
    <s v="CESMR"/>
    <s v="Gestión"/>
    <s v="Eficacia"/>
    <s v="Valor absoluto"/>
    <s v="Constante"/>
    <s v="Trimestral"/>
    <s v=" Interés de la población de solicitar Campañas de salud mental . Condiciones Sanitarias en semáforo verde."/>
    <s v="Campaña"/>
    <n v="0"/>
    <n v="1"/>
    <n v="0.5"/>
    <n v="0.5"/>
    <x v="1"/>
    <n v="0.25"/>
    <n v="0.25"/>
    <n v="1"/>
    <s v="Resultados aceptables 86%-100%"/>
    <n v="0.25"/>
    <n v="0.25"/>
    <n v="1"/>
    <x v="0"/>
    <n v="0.25"/>
    <m/>
    <n v="0"/>
    <s v="Resultados inaceptables o inexistentes 0% - 59%"/>
    <n v="0.25"/>
    <m/>
    <n v="0"/>
    <s v="Resultados inaceptables o inexistentes 0% - 59%"/>
    <n v="0.75"/>
    <n v="0.5"/>
    <n v="0.66666666666666663"/>
    <s v="Resultados por debajo de la aceptable 60%-85%"/>
    <s v="Centros de Atención Psicológica: Documentos de trabajo generados"/>
    <s v="Documentos de trabajo generados  en archivo del  Sistema para el Desarrollo Integral para la Familia"/>
    <m/>
    <m/>
    <m/>
    <s v="Sistema para el Desarrollo Integral para la Familia"/>
  </r>
  <r>
    <s v="C41"/>
    <s v="Capacitaciones especializadas para brindar mejores servicios  realizadas "/>
    <s v="Realizar 11 capacitaciones especializadas para brindar mejores servicios"/>
    <s v="EJE 5: Justicia Social y Equidad de Género"/>
    <m/>
    <m/>
    <m/>
    <s v="5.2 Salud Pública"/>
    <s v="5.2.1.2. Difundir información que permita prevenir problemas asociados a la salud mental."/>
    <s v="Porcentaje de Capacitaciones especializadas para brindar mejores servicios "/>
    <s v="Este indicador mide el porcentaje de Capacitaciones especializadas a Psicólogos"/>
    <s v="(Capacitaciones especializadas a Psicólogos realizadas/ Capacitaciones especializadas a Psicólogos programadas)*100"/>
    <s v="CEPR /CEPP *100"/>
    <s v="Gestión"/>
    <s v="Eficacia"/>
    <s v="Porcentaje"/>
    <s v="Ascendente"/>
    <s v="Trimestral"/>
    <s v="El personal contratado cumple con las funciones y atribuciones"/>
    <s v="Capacitaciones"/>
    <n v="11"/>
    <n v="11"/>
    <n v="5"/>
    <n v="0.45454545454545453"/>
    <x v="1"/>
    <n v="3"/>
    <n v="3"/>
    <n v="1"/>
    <s v="Resultados aceptables 86%-100%"/>
    <n v="3"/>
    <n v="2"/>
    <n v="0.66666666666666663"/>
    <x v="2"/>
    <n v="3"/>
    <m/>
    <n v="0"/>
    <s v="Resultados inaceptables o inexistentes 0% - 59%"/>
    <n v="2"/>
    <m/>
    <n v="0"/>
    <s v="Resultados inaceptables o inexistentes 0% - 59%"/>
    <n v="9"/>
    <n v="5"/>
    <n v="0.55555555555555558"/>
    <s v="Resultados inaceptables o inexistentes 0% - 59%"/>
    <s v="Centros de Atención Psicológica: Documentos de trabajo generados"/>
    <s v="Documentos de trabajo generados  en archivo del  Sistema para el Desarrollo Integral para la Familia"/>
    <m/>
    <m/>
    <m/>
    <s v="Sistema para el Desarrollo Integral para la Familia"/>
  </r>
  <r>
    <s v="C42"/>
    <s v="Campañas de comunicación digital enfocadas a la prevención del embarazo adolescente realizadas"/>
    <s v="Realizar 4 campañas de comunicación digital enfocadas a la prevención del embarazo adolescente"/>
    <s v="EJE 5: Justicia Social y Equidad de Género"/>
    <s v="Igualdad para las mujeres"/>
    <s v="Tecnología y Gobierno Digital"/>
    <m/>
    <s v="5.2 Salud Pública"/>
    <s v="5.2.1.7. Realizar acciones tendientes a prevenir el embarazo de adolescentes"/>
    <s v="Porcentaje de Campañas de comunicación "/>
    <s v="Este indicador mide el porcentaje de Campañas de comunicación"/>
    <s v="(Campañas de comunicación realizadas/ Campañas de comunicación programadas)*100"/>
    <s v="CCR/CCP * 100"/>
    <s v="Gestión"/>
    <s v="Eficacia"/>
    <s v="Porcentaje"/>
    <s v="Ascendente"/>
    <s v="Trimestral"/>
    <s v="La ciudadanía conoce y consulta las redes sociales de DIF Municipal "/>
    <s v="Campañas"/>
    <n v="0"/>
    <n v="4"/>
    <n v="1"/>
    <n v="0.25"/>
    <x v="1"/>
    <n v="0"/>
    <n v="0"/>
    <e v="#DIV/0!"/>
    <e v="#DIV/0!"/>
    <n v="1"/>
    <n v="1"/>
    <n v="1"/>
    <x v="0"/>
    <n v="2"/>
    <m/>
    <n v="0"/>
    <s v="Resultados inaceptables o inexistentes 0% - 59%"/>
    <n v="1"/>
    <m/>
    <n v="0"/>
    <s v="Resultados inaceptables o inexistentes 0% - 59%"/>
    <n v="3"/>
    <n v="1"/>
    <n v="0.33333333333333331"/>
    <s v="Resultados inaceptables o inexistentes 0% - 59%"/>
    <s v="Comunicación, Recreación y Cultura: Documento de trabajo generado"/>
    <s v=" Documento de trabajo generado  en archivo del  Sistema para el Desarrollo Integral para la Familia"/>
    <m/>
    <m/>
    <m/>
    <s v="Sistema para el Desarrollo Integral para la Familia"/>
  </r>
  <r>
    <s v="C43"/>
    <s v="Canalizaciones a programa de reeducación realizadas"/>
    <s v="Canalizar a 35 mujeres y hombres a programas de reeducación para la mediación familiar, por maltrato u omisión."/>
    <s v="EJE 5: Justicia Social y Equidad de Género"/>
    <s v="Igualdad para las mujeres"/>
    <m/>
    <m/>
    <s v="5.7 Igualdad para las Mujeres de Juárez"/>
    <s v="5.7.1.3. Generar opciones para brindar atención legal y educativa a mujeres y hombres del Municipio."/>
    <s v="Porcentaje de Canalizaciones a programa de reeducación "/>
    <s v="Este indicador mide el porcentaje de Canalizaciones a programa de reeducación "/>
    <s v="(Canalizaciones a programa de reeducación realizadas / Canalizaciones a programa de reeducación programadas)*100"/>
    <s v="CPRR / CPRP * 100"/>
    <s v="Gestión"/>
    <s v="Eficacia"/>
    <s v="Porcentaje"/>
    <s v="Ascendente"/>
    <s v="Trimestral"/>
    <s v="La ciudadanía que habitan en el municipio permiten que las instancias municipales les brinden apoyo"/>
    <s v="Canalizaciones"/>
    <n v="0"/>
    <n v="35"/>
    <n v="24"/>
    <n v="0.68571428571428572"/>
    <x v="0"/>
    <n v="3"/>
    <n v="3"/>
    <n v="1"/>
    <s v="Resultados aceptables 86%-100%"/>
    <n v="12"/>
    <n v="21"/>
    <n v="1.75"/>
    <x v="0"/>
    <n v="10"/>
    <m/>
    <n v="0"/>
    <s v="Resultados inaceptables o inexistentes 0% - 59%"/>
    <n v="10"/>
    <m/>
    <n v="0"/>
    <s v="Resultados inaceptables o inexistentes 0% - 59%"/>
    <n v="25"/>
    <n v="24"/>
    <n v="0.96"/>
    <s v="Resultados por debajo de la aceptable 60%-85%"/>
    <s v="Dirección General: Documento de trabajo generado"/>
    <s v=" Documento de trabajo generado  en archivo del  Sistema para el Desarrollo Integral para la Familia"/>
    <m/>
    <m/>
    <m/>
    <s v="Sistema para el Desarrollo Integral para la Familia"/>
  </r>
  <r>
    <s v="C44"/>
    <s v="Canalizaciones a procesos de separación realizadas"/>
    <s v="Canalizar a 50 mujeres y hombres a procesos de separación, divorcio, tutelas, guardias y custodias."/>
    <s v="EJE 5: Justicia Social y Equidad de Género"/>
    <m/>
    <m/>
    <m/>
    <s v="5.7 Igualdad para las Mujeres de Juárez"/>
    <s v="5.7.1.3. Generar opciones para brindar atención legal y educativa a mujeres y hombres del Municipio."/>
    <s v="Porcentaje de Canalizaciones a procesos de procesos de separación, divorcio, tutelas, guardias y custodias "/>
    <s v="Este indicador mide el porcentaje de Canalizaciones a procesos de separación "/>
    <s v="(Canalizaciones a procesos de separación realizadas / Canalizaciones a procesos de separación programadas)*100"/>
    <s v="CPSR/CPSP * 100"/>
    <s v="Gestión"/>
    <s v="Eficacia"/>
    <s v="Porcentaje"/>
    <s v="Ascendente"/>
    <s v="Trimestral"/>
    <s v="La ciudadanía que habitan en el municipio permiten que las instancias municipales les brinden apoyo"/>
    <s v="Canalizaciones"/>
    <n v="0"/>
    <n v="50"/>
    <n v="24"/>
    <n v="0.48"/>
    <x v="1"/>
    <n v="4"/>
    <n v="4"/>
    <n v="1"/>
    <s v="Resultados aceptables 86%-100%"/>
    <n v="16"/>
    <n v="20"/>
    <n v="1.25"/>
    <x v="0"/>
    <n v="15"/>
    <m/>
    <n v="0"/>
    <s v="Resultados inaceptables o inexistentes 0% - 59%"/>
    <n v="15"/>
    <m/>
    <n v="0"/>
    <s v="Resultados inaceptables o inexistentes 0% - 59%"/>
    <n v="35"/>
    <n v="24"/>
    <n v="0.68571428571428572"/>
    <s v="Resultados por debajo de la aceptable 60%-85%"/>
    <s v="Dirección General: Documento de trabajo generado"/>
    <s v="Documento de trabajo generado  en archivo del  Sistema para el Desarrollo Integral para la Familia"/>
    <m/>
    <m/>
    <m/>
    <s v="Sistema para el Desarrollo Integral para la Familia"/>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1">
  <location ref="A1:B5" firstHeaderRow="1" firstDataRow="1" firstDataCol="1"/>
  <pivotFields count="51">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numFmtId="9" showAll="0"/>
    <pivotField axis="axisRow" showAll="0">
      <items count="4">
        <item x="2"/>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 showAll="0"/>
    <pivotField numFmtId="1" showAll="0"/>
    <pivotField showAll="0"/>
    <pivotField showAll="0"/>
    <pivotField showAll="0"/>
    <pivotField showAll="0"/>
    <pivotField showAll="0"/>
    <pivotField showAll="0"/>
    <pivotField showAll="0"/>
    <pivotField showAll="0"/>
  </pivotFields>
  <rowFields count="1">
    <field x="24"/>
  </rowFields>
  <rowItems count="4">
    <i>
      <x/>
    </i>
    <i>
      <x v="1"/>
    </i>
    <i>
      <x v="2"/>
    </i>
    <i t="grand">
      <x/>
    </i>
  </rowItems>
  <colItems count="1">
    <i/>
  </colItems>
  <dataFields count="1">
    <dataField name="Cuenta de Meta Anual " fld="21" subtotal="count" baseField="24" baseItem="0"/>
  </dataFields>
  <chartFormats count="4">
    <chartFormat chart="0" format="2" series="1">
      <pivotArea type="data" outline="0" fieldPosition="0">
        <references count="1">
          <reference field="4294967294" count="1" selected="0">
            <x v="0"/>
          </reference>
        </references>
      </pivotArea>
    </chartFormat>
    <chartFormat chart="0" format="3">
      <pivotArea type="data" outline="0" fieldPosition="0">
        <references count="2">
          <reference field="4294967294" count="1" selected="0">
            <x v="0"/>
          </reference>
          <reference field="24" count="1" selected="0">
            <x v="1"/>
          </reference>
        </references>
      </pivotArea>
    </chartFormat>
    <chartFormat chart="0" format="4">
      <pivotArea type="data" outline="0" fieldPosition="0">
        <references count="2">
          <reference field="4294967294" count="1" selected="0">
            <x v="0"/>
          </reference>
          <reference field="24" count="1" selected="0">
            <x v="0"/>
          </reference>
        </references>
      </pivotArea>
    </chartFormat>
    <chartFormat chart="0" format="5">
      <pivotArea type="data" outline="0" fieldPosition="0">
        <references count="2">
          <reference field="4294967294" count="1" selected="0">
            <x v="0"/>
          </reference>
          <reference field="24"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TablaDinámica1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2">
  <location ref="A1:B5" firstHeaderRow="1" firstDataRow="1" firstDataCol="1"/>
  <pivotFields count="51">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9" showAll="0"/>
    <pivotField showAll="0">
      <items count="4">
        <item x="2"/>
        <item x="1"/>
        <item x="0"/>
        <item t="default"/>
      </items>
    </pivotField>
    <pivotField showAll="0"/>
    <pivotField showAll="0"/>
    <pivotField showAll="0"/>
    <pivotField showAll="0"/>
    <pivotField dataField="1" showAll="0"/>
    <pivotField showAll="0"/>
    <pivotField showAll="0"/>
    <pivotField axis="axisRow" showAll="0">
      <items count="5">
        <item x="0"/>
        <item x="3"/>
        <item x="2"/>
        <item h="1" x="1"/>
        <item t="default"/>
      </items>
    </pivotField>
    <pivotField showAll="0"/>
    <pivotField showAll="0"/>
    <pivotField showAll="0"/>
    <pivotField showAll="0"/>
    <pivotField showAll="0"/>
    <pivotField showAll="0"/>
    <pivotField showAll="0"/>
    <pivotField showAll="0"/>
    <pivotField numFmtId="1" showAll="0"/>
    <pivotField numFmtId="1" showAll="0"/>
    <pivotField showAll="0"/>
    <pivotField showAll="0"/>
    <pivotField showAll="0"/>
    <pivotField showAll="0"/>
    <pivotField showAll="0"/>
    <pivotField showAll="0"/>
    <pivotField showAll="0"/>
    <pivotField showAll="0"/>
  </pivotFields>
  <rowFields count="1">
    <field x="32"/>
  </rowFields>
  <rowItems count="4">
    <i>
      <x/>
    </i>
    <i>
      <x v="1"/>
    </i>
    <i>
      <x v="2"/>
    </i>
    <i t="grand">
      <x/>
    </i>
  </rowItems>
  <colItems count="1">
    <i/>
  </colItems>
  <dataFields count="1">
    <dataField name="Cuenta de Meta 2" fld="29" subtotal="count" baseField="0" baseItem="534298464"/>
  </dataFields>
  <chartFormats count="4">
    <chartFormat chart="1" format="7" series="1">
      <pivotArea type="data" outline="0" fieldPosition="0">
        <references count="1">
          <reference field="4294967294" count="1" selected="0">
            <x v="0"/>
          </reference>
        </references>
      </pivotArea>
    </chartFormat>
    <chartFormat chart="1" format="8">
      <pivotArea type="data" outline="0" fieldPosition="0">
        <references count="2">
          <reference field="4294967294" count="1" selected="0">
            <x v="0"/>
          </reference>
          <reference field="32" count="1" selected="0">
            <x v="0"/>
          </reference>
        </references>
      </pivotArea>
    </chartFormat>
    <chartFormat chart="1" format="9">
      <pivotArea type="data" outline="0" fieldPosition="0">
        <references count="2">
          <reference field="4294967294" count="1" selected="0">
            <x v="0"/>
          </reference>
          <reference field="32" count="1" selected="0">
            <x v="1"/>
          </reference>
        </references>
      </pivotArea>
    </chartFormat>
    <chartFormat chart="1" format="10">
      <pivotArea type="data" outline="0" fieldPosition="0">
        <references count="2">
          <reference field="4294967294" count="1" selected="0">
            <x v="0"/>
          </reference>
          <reference field="32"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X6" dT="2022-10-10T18:49:53.26" personId="{4699F949-3F03-4683-ABDA-A75854EAA60D}" id="{385A8F5E-FA9C-4967-933D-5636D55B8E26}">
    <text>No menciona porqué aumentaron las entrevistas</text>
  </threadedComment>
  <threadedComment ref="AX7" dT="2022-10-10T18:50:36.33" personId="{4699F949-3F03-4683-ABDA-A75854EAA60D}" id="{2F5548EE-7B19-4BB7-8BC4-CCBDA03D48DB}">
    <text>Cuál convenio</text>
  </threadedComment>
  <threadedComment ref="AX9" dT="2022-10-10T18:51:15.21" personId="{4699F949-3F03-4683-ABDA-A75854EAA60D}" id="{3E866E28-C04A-4F15-814F-ACB3C0201D4D}">
    <text>No mencionan porque aumentaron los recorridos</text>
  </threadedComment>
  <threadedComment ref="AX12" dT="2022-10-10T18:52:21.75" personId="{4699F949-3F03-4683-ABDA-A75854EAA60D}" id="{05EB5F0B-06D2-4F64-B0DD-F2E728A1B4FC}">
    <text>No menciona porque no se logro la meta este trimestre</text>
  </threadedComment>
  <threadedComment ref="AX14" dT="2022-10-10T18:53:47.17" personId="{4699F949-3F03-4683-ABDA-A75854EAA60D}" id="{E2BB1C52-8056-4466-B533-03EA847EFB9A}">
    <text>Porqué subió la demanda</text>
  </threadedComment>
  <threadedComment ref="AX15" dT="2022-10-10T18:55:02.42" personId="{4699F949-3F03-4683-ABDA-A75854EAA60D}" id="{3C4C6878-575A-4BCD-A0F5-7865331DDC38}">
    <text>Cambiar redacción: se reprograma la meta  debido a que existe un retraso en la apertura del espacio</text>
  </threadedComment>
  <threadedComment ref="AX19" dT="2022-10-10T18:57:07.33" personId="{4699F949-3F03-4683-ABDA-A75854EAA60D}" id="{5D2060F3-E3B3-499E-99C6-48B69FED0887}">
    <text>Porqué se excedió la meta</text>
  </threadedComment>
  <threadedComment ref="AX20" dT="2022-10-10T18:57:12.36" personId="{4699F949-3F03-4683-ABDA-A75854EAA60D}" id="{BF9493A1-E741-41C4-A4F0-33AEEF5E4E45}">
    <text>Porqué se excedió la meta</text>
  </threadedComment>
  <threadedComment ref="AX44" dT="2022-10-10T18:58:05.30" personId="{4699F949-3F03-4683-ABDA-A75854EAA60D}" id="{BBF438BA-93C2-4DF0-ADB3-941C68FE9FCE}">
    <text>Falta justificar</text>
  </threadedComment>
  <threadedComment ref="AX48" dT="2022-10-10T19:01:02.05" personId="{4699F949-3F03-4683-ABDA-A75854EAA60D}" id="{75D83F16-B625-4458-988D-BC0B2BAA4632}">
    <text>Incremento la demanda</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047301"/>
  <sheetViews>
    <sheetView tabSelected="1" zoomScale="40" zoomScaleNormal="40" zoomScaleSheetLayoutView="50" workbookViewId="0">
      <pane xSplit="3" topLeftCell="D1" activePane="topRight" state="frozen"/>
      <selection pane="topRight" activeCell="A5" sqref="A5"/>
    </sheetView>
  </sheetViews>
  <sheetFormatPr baseColWidth="10" defaultColWidth="11.42578125" defaultRowHeight="99.95" customHeight="1" x14ac:dyDescent="0.3"/>
  <cols>
    <col min="1" max="1" width="31" style="22" customWidth="1"/>
    <col min="2" max="4" width="50.7109375" style="22" customWidth="1"/>
    <col min="5" max="7" width="50.7109375" style="22" hidden="1" customWidth="1"/>
    <col min="8" max="8" width="50.7109375" style="22" customWidth="1"/>
    <col min="9" max="10" width="50.7109375" style="23" customWidth="1"/>
    <col min="11" max="20" width="50.7109375" style="22" customWidth="1"/>
    <col min="21" max="23" width="30.7109375" style="22" customWidth="1"/>
    <col min="24" max="25" width="30.7109375" style="24" customWidth="1"/>
    <col min="26" max="30" width="30.7109375" style="22" customWidth="1"/>
    <col min="31" max="31" width="30.7109375" style="13" customWidth="1"/>
    <col min="32" max="32" width="30.7109375" style="22" customWidth="1"/>
    <col min="33" max="33" width="30.7109375" style="25" customWidth="1"/>
    <col min="34" max="37" width="30.7109375" style="13" customWidth="1"/>
    <col min="38" max="41" width="30.7109375" style="13" hidden="1" customWidth="1"/>
    <col min="42" max="43" width="30.7109375" style="26" hidden="1" customWidth="1"/>
    <col min="44" max="44" width="43.28515625" style="22" hidden="1" customWidth="1"/>
    <col min="45" max="45" width="43.28515625" style="25" hidden="1" customWidth="1"/>
    <col min="46" max="47" width="50.7109375" style="22" customWidth="1"/>
    <col min="48" max="48" width="50.7109375" style="13" customWidth="1"/>
    <col min="49" max="49" width="50.7109375" style="13" hidden="1" customWidth="1"/>
    <col min="50" max="50" width="70.7109375" style="27" customWidth="1"/>
    <col min="51" max="51" width="50.7109375" style="28" customWidth="1"/>
    <col min="52" max="16384" width="11.42578125" style="13"/>
  </cols>
  <sheetData>
    <row r="1" spans="1:51" s="31" customFormat="1" ht="99.95" customHeight="1" x14ac:dyDescent="0.3">
      <c r="A1" s="29"/>
      <c r="B1" s="29"/>
      <c r="C1" s="29"/>
      <c r="D1" s="29"/>
      <c r="E1" s="29"/>
      <c r="F1" s="29"/>
      <c r="G1" s="29"/>
      <c r="H1" s="29"/>
      <c r="I1" s="30"/>
      <c r="J1" s="30"/>
      <c r="K1" s="29"/>
      <c r="L1" s="53" t="s">
        <v>448</v>
      </c>
      <c r="M1" s="54"/>
      <c r="N1" s="54"/>
      <c r="O1" s="54"/>
      <c r="P1" s="54"/>
      <c r="Q1" s="54"/>
      <c r="R1" s="54"/>
      <c r="S1" s="54"/>
      <c r="T1" s="54"/>
      <c r="U1" s="54"/>
      <c r="V1" s="54"/>
      <c r="W1" s="54"/>
      <c r="X1" s="54"/>
      <c r="Y1" s="54"/>
      <c r="Z1" s="54"/>
      <c r="AA1" s="54"/>
      <c r="AB1" s="54"/>
      <c r="AC1" s="54"/>
      <c r="AD1" s="54"/>
      <c r="AE1" s="54"/>
      <c r="AF1" s="54"/>
      <c r="AG1" s="54"/>
      <c r="AH1" s="54"/>
      <c r="AI1" s="54"/>
      <c r="AP1" s="32"/>
      <c r="AQ1" s="32"/>
      <c r="AR1" s="29"/>
      <c r="AS1" s="33"/>
      <c r="AT1" s="29"/>
      <c r="AU1" s="29"/>
      <c r="AX1" s="34"/>
      <c r="AY1" s="35"/>
    </row>
    <row r="2" spans="1:51" s="31" customFormat="1" ht="122.25" customHeight="1" x14ac:dyDescent="0.3">
      <c r="A2" s="29"/>
      <c r="B2" s="29"/>
      <c r="C2" s="29"/>
      <c r="D2" s="29"/>
      <c r="E2" s="29"/>
      <c r="F2" s="29"/>
      <c r="G2" s="29"/>
      <c r="H2" s="29"/>
      <c r="I2" s="30"/>
      <c r="J2" s="30"/>
      <c r="K2" s="29"/>
      <c r="L2" s="54"/>
      <c r="M2" s="54"/>
      <c r="N2" s="54"/>
      <c r="O2" s="54"/>
      <c r="P2" s="54"/>
      <c r="Q2" s="54"/>
      <c r="R2" s="54"/>
      <c r="S2" s="54"/>
      <c r="T2" s="54"/>
      <c r="U2" s="54"/>
      <c r="V2" s="54"/>
      <c r="W2" s="54"/>
      <c r="X2" s="54"/>
      <c r="Y2" s="54"/>
      <c r="Z2" s="54"/>
      <c r="AA2" s="54"/>
      <c r="AB2" s="54"/>
      <c r="AC2" s="54"/>
      <c r="AD2" s="54"/>
      <c r="AE2" s="54"/>
      <c r="AF2" s="54"/>
      <c r="AG2" s="54"/>
      <c r="AH2" s="54"/>
      <c r="AI2" s="54"/>
      <c r="AP2" s="32"/>
      <c r="AQ2" s="32"/>
      <c r="AR2" s="29"/>
      <c r="AS2" s="33"/>
      <c r="AT2" s="29"/>
      <c r="AU2" s="29"/>
      <c r="AX2" s="34"/>
      <c r="AY2" s="35"/>
    </row>
    <row r="3" spans="1:51" s="31" customFormat="1" ht="99.95" customHeight="1" x14ac:dyDescent="0.3">
      <c r="A3" s="29"/>
      <c r="B3" s="29"/>
      <c r="C3" s="29"/>
      <c r="D3" s="29"/>
      <c r="E3" s="29"/>
      <c r="F3" s="29"/>
      <c r="G3" s="29"/>
      <c r="H3" s="29"/>
      <c r="I3" s="30"/>
      <c r="J3" s="30"/>
      <c r="K3" s="29"/>
      <c r="L3" s="55" t="s">
        <v>449</v>
      </c>
      <c r="M3" s="55"/>
      <c r="N3" s="56" t="s">
        <v>456</v>
      </c>
      <c r="O3" s="56"/>
      <c r="P3" s="56"/>
      <c r="Q3" s="56"/>
      <c r="R3" s="56"/>
      <c r="S3" s="56"/>
      <c r="T3" s="56"/>
      <c r="U3" s="56"/>
      <c r="V3" s="56"/>
      <c r="W3" s="56"/>
      <c r="X3" s="56"/>
      <c r="Y3" s="56"/>
      <c r="Z3" s="56"/>
      <c r="AA3" s="56"/>
      <c r="AB3" s="56"/>
      <c r="AC3" s="56"/>
      <c r="AD3" s="57" t="s">
        <v>450</v>
      </c>
      <c r="AE3" s="57"/>
      <c r="AF3" s="57"/>
      <c r="AG3" s="57"/>
      <c r="AH3" s="58" t="s">
        <v>458</v>
      </c>
      <c r="AI3" s="58"/>
      <c r="AP3" s="32"/>
      <c r="AQ3" s="32"/>
      <c r="AR3" s="29"/>
      <c r="AS3" s="33"/>
      <c r="AT3" s="29"/>
      <c r="AU3" s="29"/>
      <c r="AX3" s="34"/>
      <c r="AY3" s="35"/>
    </row>
    <row r="4" spans="1:51" s="31" customFormat="1" ht="84" customHeight="1" x14ac:dyDescent="0.35">
      <c r="A4" s="29"/>
      <c r="B4" s="29"/>
      <c r="C4" s="29"/>
      <c r="D4" s="29"/>
      <c r="E4" s="29"/>
      <c r="F4" s="29"/>
      <c r="G4" s="29"/>
      <c r="H4" s="29"/>
      <c r="I4" s="30"/>
      <c r="J4" s="30"/>
      <c r="K4" s="29"/>
      <c r="L4" s="59" t="s">
        <v>451</v>
      </c>
      <c r="M4" s="60"/>
      <c r="N4" s="61" t="s">
        <v>457</v>
      </c>
      <c r="O4" s="61"/>
      <c r="P4" s="61"/>
      <c r="Q4" s="61"/>
      <c r="R4" s="61"/>
      <c r="S4" s="61"/>
      <c r="T4" s="62" t="s">
        <v>452</v>
      </c>
      <c r="U4" s="63"/>
      <c r="V4" s="63"/>
      <c r="W4" s="64"/>
      <c r="X4" s="65" t="s">
        <v>453</v>
      </c>
      <c r="Y4" s="66"/>
      <c r="Z4" s="66"/>
      <c r="AA4" s="67"/>
      <c r="AB4" s="68" t="s">
        <v>454</v>
      </c>
      <c r="AC4" s="69"/>
      <c r="AD4" s="69"/>
      <c r="AE4" s="70"/>
      <c r="AF4" s="50" t="s">
        <v>455</v>
      </c>
      <c r="AG4" s="51"/>
      <c r="AH4" s="51"/>
      <c r="AI4" s="52"/>
      <c r="AP4" s="32"/>
      <c r="AQ4" s="32"/>
      <c r="AR4" s="29"/>
      <c r="AS4" s="33"/>
      <c r="AT4" s="29"/>
      <c r="AU4" s="29"/>
      <c r="AX4" s="34"/>
      <c r="AY4" s="35"/>
    </row>
    <row r="5" spans="1:51" s="5" customFormat="1" ht="99.95" customHeight="1" x14ac:dyDescent="0.25">
      <c r="A5" s="1" t="s">
        <v>0</v>
      </c>
      <c r="B5" s="1" t="s">
        <v>1</v>
      </c>
      <c r="C5" s="1" t="s">
        <v>2</v>
      </c>
      <c r="D5" s="1" t="s">
        <v>3</v>
      </c>
      <c r="E5" s="1" t="s">
        <v>4</v>
      </c>
      <c r="F5" s="1" t="s">
        <v>5</v>
      </c>
      <c r="G5" s="1" t="s">
        <v>6</v>
      </c>
      <c r="H5" s="1" t="s">
        <v>7</v>
      </c>
      <c r="I5" s="1" t="s">
        <v>8</v>
      </c>
      <c r="J5" s="1" t="s">
        <v>9</v>
      </c>
      <c r="K5" s="1" t="s">
        <v>10</v>
      </c>
      <c r="L5" s="1" t="s">
        <v>11</v>
      </c>
      <c r="M5" s="1" t="s">
        <v>12</v>
      </c>
      <c r="N5" s="1" t="s">
        <v>13</v>
      </c>
      <c r="O5" s="1" t="s">
        <v>14</v>
      </c>
      <c r="P5" s="1" t="s">
        <v>15</v>
      </c>
      <c r="Q5" s="1" t="s">
        <v>16</v>
      </c>
      <c r="R5" s="1" t="s">
        <v>17</v>
      </c>
      <c r="S5" s="1" t="s">
        <v>18</v>
      </c>
      <c r="T5" s="1" t="s">
        <v>19</v>
      </c>
      <c r="U5" s="1" t="s">
        <v>20</v>
      </c>
      <c r="V5" s="1" t="s">
        <v>21</v>
      </c>
      <c r="W5" s="1" t="s">
        <v>22</v>
      </c>
      <c r="X5" s="2" t="s">
        <v>23</v>
      </c>
      <c r="Y5" s="2" t="s">
        <v>24</v>
      </c>
      <c r="Z5" s="1" t="s">
        <v>25</v>
      </c>
      <c r="AA5" s="1" t="s">
        <v>26</v>
      </c>
      <c r="AB5" s="1" t="s">
        <v>27</v>
      </c>
      <c r="AC5" s="1" t="s">
        <v>28</v>
      </c>
      <c r="AD5" s="1" t="s">
        <v>29</v>
      </c>
      <c r="AE5" s="1" t="s">
        <v>26</v>
      </c>
      <c r="AF5" s="1" t="s">
        <v>27</v>
      </c>
      <c r="AG5" s="4" t="s">
        <v>30</v>
      </c>
      <c r="AH5" s="1" t="s">
        <v>31</v>
      </c>
      <c r="AI5" s="3" t="s">
        <v>26</v>
      </c>
      <c r="AJ5" s="1" t="s">
        <v>27</v>
      </c>
      <c r="AK5" s="4" t="s">
        <v>32</v>
      </c>
      <c r="AL5" s="1" t="s">
        <v>33</v>
      </c>
      <c r="AM5" s="1" t="s">
        <v>26</v>
      </c>
      <c r="AN5" s="1" t="s">
        <v>27</v>
      </c>
      <c r="AO5" s="1" t="s">
        <v>34</v>
      </c>
      <c r="AP5" s="1" t="s">
        <v>35</v>
      </c>
      <c r="AQ5" s="1" t="s">
        <v>36</v>
      </c>
      <c r="AR5" s="1" t="s">
        <v>37</v>
      </c>
      <c r="AS5" s="4" t="s">
        <v>38</v>
      </c>
      <c r="AT5" s="1" t="s">
        <v>39</v>
      </c>
      <c r="AU5" s="1" t="s">
        <v>40</v>
      </c>
      <c r="AV5" s="3" t="s">
        <v>41</v>
      </c>
      <c r="AW5" s="3" t="s">
        <v>42</v>
      </c>
      <c r="AX5" s="3" t="s">
        <v>43</v>
      </c>
      <c r="AY5" s="1" t="s">
        <v>44</v>
      </c>
    </row>
    <row r="6" spans="1:51" s="14" customFormat="1" ht="150" customHeight="1" x14ac:dyDescent="0.25">
      <c r="A6" s="10" t="s">
        <v>45</v>
      </c>
      <c r="B6" s="11" t="s">
        <v>122</v>
      </c>
      <c r="C6" s="11" t="s">
        <v>123</v>
      </c>
      <c r="D6" s="11" t="s">
        <v>78</v>
      </c>
      <c r="E6" s="11"/>
      <c r="F6" s="11"/>
      <c r="G6" s="11"/>
      <c r="H6" s="11" t="s">
        <v>81</v>
      </c>
      <c r="I6" s="11" t="s">
        <v>109</v>
      </c>
      <c r="J6" s="11" t="s">
        <v>124</v>
      </c>
      <c r="K6" s="11" t="s">
        <v>125</v>
      </c>
      <c r="L6" s="11" t="s">
        <v>126</v>
      </c>
      <c r="M6" s="11" t="s">
        <v>127</v>
      </c>
      <c r="N6" s="11" t="s">
        <v>46</v>
      </c>
      <c r="O6" s="11" t="s">
        <v>47</v>
      </c>
      <c r="P6" s="11" t="s">
        <v>48</v>
      </c>
      <c r="Q6" s="11" t="s">
        <v>60</v>
      </c>
      <c r="R6" s="11" t="s">
        <v>49</v>
      </c>
      <c r="S6" s="11" t="s">
        <v>128</v>
      </c>
      <c r="T6" s="11" t="s">
        <v>129</v>
      </c>
      <c r="U6" s="11">
        <v>0</v>
      </c>
      <c r="V6" s="11">
        <v>700</v>
      </c>
      <c r="W6" s="6">
        <f t="shared" ref="W6:W49" si="0">+AA6+AE6+AI6+AM6</f>
        <v>922</v>
      </c>
      <c r="X6" s="7">
        <f>+W6/V6</f>
        <v>1.3171428571428572</v>
      </c>
      <c r="Y6" s="7" t="str">
        <f t="shared" ref="Y6:Y22" si="1">+IF(X6&gt;=1,"Resultados aceptables 86%-100%", IF(X6&gt;=0.6,"Resultados por debajo de la aceptable 60%-85%", "Resultados inaceptables o inexistentes 0% - 59%"))</f>
        <v>Resultados aceptables 86%-100%</v>
      </c>
      <c r="Z6" s="11">
        <v>226</v>
      </c>
      <c r="AA6" s="11">
        <v>226</v>
      </c>
      <c r="AB6" s="7">
        <f>+AA6/Z6</f>
        <v>1</v>
      </c>
      <c r="AC6" s="7" t="str">
        <f t="shared" ref="AC6:AC22" si="2">+IF(AB6&gt;=1,"Resultados aceptables 86%-100%", IF(AB6&gt;=0.6,"Resultados por debajo de la aceptable 60%-85%", "Resultados inaceptables o inexistentes 0% - 59%"))</f>
        <v>Resultados aceptables 86%-100%</v>
      </c>
      <c r="AD6" s="11">
        <v>158</v>
      </c>
      <c r="AE6" s="11">
        <v>285</v>
      </c>
      <c r="AF6" s="7">
        <f t="shared" ref="AF6:AF49" si="3">+AE6/AD6</f>
        <v>1.8037974683544304</v>
      </c>
      <c r="AG6" s="7" t="str">
        <f t="shared" ref="AG6:AG22" si="4">+IF(AF6&gt;=1,"Resultados aceptables 86%-100%", IF(AF6&gt;=0.6,"Resultados por debajo de la aceptable 60%-85%", "Resultados inaceptables o inexistentes 0% - 59%"))</f>
        <v>Resultados aceptables 86%-100%</v>
      </c>
      <c r="AH6" s="36">
        <v>158</v>
      </c>
      <c r="AI6" s="46">
        <v>411</v>
      </c>
      <c r="AJ6" s="7">
        <f>+AI6/AH6</f>
        <v>2.6012658227848102</v>
      </c>
      <c r="AK6" s="7" t="str">
        <f t="shared" ref="AK6:AK22" si="5">+IF(AJ6&gt;=1,"Resultados aceptables 86%-100%", IF(AJ6&gt;=0.6,"Resultados por debajo de la aceptable 60%-85%", "Resultados inaceptables o inexistentes 0% - 59%"))</f>
        <v>Resultados aceptables 86%-100%</v>
      </c>
      <c r="AL6" s="11">
        <v>158</v>
      </c>
      <c r="AM6" s="11"/>
      <c r="AN6" s="7">
        <f>+AM6/AL6</f>
        <v>0</v>
      </c>
      <c r="AO6" s="7" t="str">
        <f t="shared" ref="AO6:AO22" si="6">+IF(AN6&gt;=1,"Resultados aceptables 86%-100%", IF(AN6&gt;=0.6,"Resultados por debajo de la aceptable 60%-85%", "Resultados inaceptables o inexistentes 0% - 59%"))</f>
        <v>Resultados inaceptables o inexistentes 0% - 59%</v>
      </c>
      <c r="AP6" s="8">
        <f t="shared" ref="AP6:AQ22" si="7">+Z6+AD6+AH6</f>
        <v>542</v>
      </c>
      <c r="AQ6" s="8">
        <f t="shared" si="7"/>
        <v>922</v>
      </c>
      <c r="AR6" s="7">
        <f t="shared" ref="AR6:AR21" si="8">+AQ6/AP6</f>
        <v>1.7011070110701108</v>
      </c>
      <c r="AS6" s="7" t="str">
        <f t="shared" ref="AS6:AS22" si="9">+IF(AR6&gt;=1,"Resultados aceptables 86%-100%", IF(AR6&gt;=0.6,"Resultados por debajo de la aceptable 60%-85%", "Resultados inaceptables o inexistentes 0% - 59%"))</f>
        <v>Resultados aceptables 86%-100%</v>
      </c>
      <c r="AT6" s="11" t="s">
        <v>130</v>
      </c>
      <c r="AU6" s="11" t="s">
        <v>131</v>
      </c>
      <c r="AV6" s="15"/>
      <c r="AW6" s="16"/>
      <c r="AX6" s="44" t="s">
        <v>489</v>
      </c>
      <c r="AY6" s="6" t="s">
        <v>132</v>
      </c>
    </row>
    <row r="7" spans="1:51" s="14" customFormat="1" ht="150" customHeight="1" x14ac:dyDescent="0.25">
      <c r="A7" s="10" t="s">
        <v>51</v>
      </c>
      <c r="B7" s="11" t="s">
        <v>133</v>
      </c>
      <c r="C7" s="11" t="s">
        <v>134</v>
      </c>
      <c r="D7" s="11" t="s">
        <v>78</v>
      </c>
      <c r="E7" s="11"/>
      <c r="F7" s="11"/>
      <c r="G7" s="11"/>
      <c r="H7" s="11" t="s">
        <v>81</v>
      </c>
      <c r="I7" s="11" t="s">
        <v>109</v>
      </c>
      <c r="J7" s="11" t="s">
        <v>135</v>
      </c>
      <c r="K7" s="11" t="s">
        <v>136</v>
      </c>
      <c r="L7" s="11" t="s">
        <v>137</v>
      </c>
      <c r="M7" s="11" t="s">
        <v>138</v>
      </c>
      <c r="N7" s="11" t="s">
        <v>46</v>
      </c>
      <c r="O7" s="11" t="s">
        <v>47</v>
      </c>
      <c r="P7" s="11" t="s">
        <v>48</v>
      </c>
      <c r="Q7" s="11" t="s">
        <v>60</v>
      </c>
      <c r="R7" s="11" t="s">
        <v>49</v>
      </c>
      <c r="S7" s="11" t="s">
        <v>139</v>
      </c>
      <c r="T7" s="11" t="s">
        <v>140</v>
      </c>
      <c r="U7" s="11">
        <v>30</v>
      </c>
      <c r="V7" s="11">
        <v>100</v>
      </c>
      <c r="W7" s="6">
        <f t="shared" si="0"/>
        <v>146</v>
      </c>
      <c r="X7" s="7">
        <f>+W7/V7</f>
        <v>1.46</v>
      </c>
      <c r="Y7" s="7" t="str">
        <f t="shared" si="1"/>
        <v>Resultados aceptables 86%-100%</v>
      </c>
      <c r="Z7" s="11">
        <v>25</v>
      </c>
      <c r="AA7" s="11">
        <v>24</v>
      </c>
      <c r="AB7" s="7">
        <f>+AA7/Z7</f>
        <v>0.96</v>
      </c>
      <c r="AC7" s="7" t="str">
        <f t="shared" si="2"/>
        <v>Resultados por debajo de la aceptable 60%-85%</v>
      </c>
      <c r="AD7" s="11">
        <v>25</v>
      </c>
      <c r="AE7" s="11">
        <v>28</v>
      </c>
      <c r="AF7" s="7">
        <f t="shared" si="3"/>
        <v>1.1200000000000001</v>
      </c>
      <c r="AG7" s="7" t="str">
        <f t="shared" si="4"/>
        <v>Resultados aceptables 86%-100%</v>
      </c>
      <c r="AH7" s="36">
        <v>25</v>
      </c>
      <c r="AI7" s="15">
        <v>94</v>
      </c>
      <c r="AJ7" s="7">
        <f>+AI7/AH7</f>
        <v>3.76</v>
      </c>
      <c r="AK7" s="7" t="str">
        <f t="shared" si="5"/>
        <v>Resultados aceptables 86%-100%</v>
      </c>
      <c r="AL7" s="11">
        <v>25</v>
      </c>
      <c r="AM7" s="11"/>
      <c r="AN7" s="7">
        <f>+AM7/AL7</f>
        <v>0</v>
      </c>
      <c r="AO7" s="7" t="str">
        <f t="shared" si="6"/>
        <v>Resultados inaceptables o inexistentes 0% - 59%</v>
      </c>
      <c r="AP7" s="8">
        <f t="shared" si="7"/>
        <v>75</v>
      </c>
      <c r="AQ7" s="8">
        <f t="shared" si="7"/>
        <v>146</v>
      </c>
      <c r="AR7" s="7">
        <f t="shared" si="8"/>
        <v>1.9466666666666668</v>
      </c>
      <c r="AS7" s="7" t="str">
        <f t="shared" si="9"/>
        <v>Resultados aceptables 86%-100%</v>
      </c>
      <c r="AT7" s="11" t="s">
        <v>141</v>
      </c>
      <c r="AU7" s="11" t="s">
        <v>142</v>
      </c>
      <c r="AV7" s="15"/>
      <c r="AW7" s="17"/>
      <c r="AX7" s="49" t="s">
        <v>480</v>
      </c>
      <c r="AY7" s="6" t="s">
        <v>132</v>
      </c>
    </row>
    <row r="8" spans="1:51" s="14" customFormat="1" ht="150" customHeight="1" x14ac:dyDescent="0.25">
      <c r="A8" s="10" t="s">
        <v>52</v>
      </c>
      <c r="B8" s="11" t="s">
        <v>143</v>
      </c>
      <c r="C8" s="11" t="s">
        <v>144</v>
      </c>
      <c r="D8" s="11" t="s">
        <v>78</v>
      </c>
      <c r="E8" s="11"/>
      <c r="F8" s="11"/>
      <c r="G8" s="11"/>
      <c r="H8" s="11" t="s">
        <v>81</v>
      </c>
      <c r="I8" s="11" t="s">
        <v>109</v>
      </c>
      <c r="J8" s="11" t="s">
        <v>145</v>
      </c>
      <c r="K8" s="11" t="s">
        <v>146</v>
      </c>
      <c r="L8" s="11" t="s">
        <v>147</v>
      </c>
      <c r="M8" s="11" t="s">
        <v>148</v>
      </c>
      <c r="N8" s="11" t="s">
        <v>46</v>
      </c>
      <c r="O8" s="11" t="s">
        <v>47</v>
      </c>
      <c r="P8" s="11" t="s">
        <v>48</v>
      </c>
      <c r="Q8" s="11" t="s">
        <v>60</v>
      </c>
      <c r="R8" s="11" t="s">
        <v>49</v>
      </c>
      <c r="S8" s="11" t="s">
        <v>149</v>
      </c>
      <c r="T8" s="11" t="s">
        <v>102</v>
      </c>
      <c r="U8" s="11">
        <v>0</v>
      </c>
      <c r="V8" s="11">
        <v>100</v>
      </c>
      <c r="W8" s="11">
        <f t="shared" si="0"/>
        <v>52</v>
      </c>
      <c r="X8" s="7">
        <f t="shared" ref="X8:X49" si="10">+W8/V8</f>
        <v>0.52</v>
      </c>
      <c r="Y8" s="7" t="str">
        <f t="shared" si="1"/>
        <v>Resultados inaceptables o inexistentes 0% - 59%</v>
      </c>
      <c r="Z8" s="11">
        <v>0</v>
      </c>
      <c r="AA8" s="11">
        <v>0</v>
      </c>
      <c r="AB8" s="7" t="e">
        <f t="shared" ref="AB8:AB49" si="11">+AA8/Z8</f>
        <v>#DIV/0!</v>
      </c>
      <c r="AC8" s="7" t="e">
        <f t="shared" si="2"/>
        <v>#DIV/0!</v>
      </c>
      <c r="AD8" s="11">
        <v>34</v>
      </c>
      <c r="AE8" s="11">
        <v>38</v>
      </c>
      <c r="AF8" s="7">
        <f t="shared" si="3"/>
        <v>1.1176470588235294</v>
      </c>
      <c r="AG8" s="7" t="str">
        <f t="shared" si="4"/>
        <v>Resultados aceptables 86%-100%</v>
      </c>
      <c r="AH8" s="36">
        <v>33</v>
      </c>
      <c r="AI8" s="15">
        <v>14</v>
      </c>
      <c r="AJ8" s="7">
        <f t="shared" ref="AJ8:AJ49" si="12">+AI8/AH8</f>
        <v>0.42424242424242425</v>
      </c>
      <c r="AK8" s="7" t="str">
        <f t="shared" si="5"/>
        <v>Resultados inaceptables o inexistentes 0% - 59%</v>
      </c>
      <c r="AL8" s="11">
        <v>33</v>
      </c>
      <c r="AM8" s="11"/>
      <c r="AN8" s="7">
        <f t="shared" ref="AN8:AN49" si="13">+AM8/AL8</f>
        <v>0</v>
      </c>
      <c r="AO8" s="7" t="str">
        <f t="shared" si="6"/>
        <v>Resultados inaceptables o inexistentes 0% - 59%</v>
      </c>
      <c r="AP8" s="8">
        <f t="shared" si="7"/>
        <v>67</v>
      </c>
      <c r="AQ8" s="8">
        <f t="shared" si="7"/>
        <v>52</v>
      </c>
      <c r="AR8" s="7">
        <f t="shared" si="8"/>
        <v>0.77611940298507465</v>
      </c>
      <c r="AS8" s="7" t="str">
        <f t="shared" si="9"/>
        <v>Resultados por debajo de la aceptable 60%-85%</v>
      </c>
      <c r="AT8" s="11" t="s">
        <v>141</v>
      </c>
      <c r="AU8" s="11" t="s">
        <v>142</v>
      </c>
      <c r="AV8" s="15"/>
      <c r="AW8" s="17"/>
      <c r="AX8" s="47" t="s">
        <v>479</v>
      </c>
      <c r="AY8" s="6" t="s">
        <v>132</v>
      </c>
    </row>
    <row r="9" spans="1:51" s="14" customFormat="1" ht="150" customHeight="1" x14ac:dyDescent="0.25">
      <c r="A9" s="10" t="s">
        <v>56</v>
      </c>
      <c r="B9" s="11" t="s">
        <v>150</v>
      </c>
      <c r="C9" s="11" t="s">
        <v>151</v>
      </c>
      <c r="D9" s="11" t="s">
        <v>78</v>
      </c>
      <c r="E9" s="11"/>
      <c r="F9" s="11"/>
      <c r="G9" s="11"/>
      <c r="H9" s="11" t="s">
        <v>81</v>
      </c>
      <c r="I9" s="11" t="s">
        <v>109</v>
      </c>
      <c r="J9" s="11" t="s">
        <v>152</v>
      </c>
      <c r="K9" s="11" t="s">
        <v>153</v>
      </c>
      <c r="L9" s="11" t="s">
        <v>154</v>
      </c>
      <c r="M9" s="11" t="s">
        <v>155</v>
      </c>
      <c r="N9" s="11" t="s">
        <v>46</v>
      </c>
      <c r="O9" s="11" t="s">
        <v>47</v>
      </c>
      <c r="P9" s="11" t="s">
        <v>48</v>
      </c>
      <c r="Q9" s="11" t="s">
        <v>60</v>
      </c>
      <c r="R9" s="11" t="s">
        <v>49</v>
      </c>
      <c r="S9" s="11" t="s">
        <v>156</v>
      </c>
      <c r="T9" s="11" t="s">
        <v>102</v>
      </c>
      <c r="U9" s="11">
        <v>0</v>
      </c>
      <c r="V9" s="11">
        <v>900</v>
      </c>
      <c r="W9" s="6">
        <f t="shared" si="0"/>
        <v>1195</v>
      </c>
      <c r="X9" s="7">
        <f t="shared" si="10"/>
        <v>1.3277777777777777</v>
      </c>
      <c r="Y9" s="7" t="str">
        <f t="shared" si="1"/>
        <v>Resultados aceptables 86%-100%</v>
      </c>
      <c r="Z9" s="11">
        <v>399</v>
      </c>
      <c r="AA9" s="11">
        <v>399</v>
      </c>
      <c r="AB9" s="7">
        <f t="shared" si="11"/>
        <v>1</v>
      </c>
      <c r="AC9" s="7" t="str">
        <f t="shared" si="2"/>
        <v>Resultados aceptables 86%-100%</v>
      </c>
      <c r="AD9" s="11">
        <v>167</v>
      </c>
      <c r="AE9" s="11">
        <v>255</v>
      </c>
      <c r="AF9" s="7">
        <f t="shared" si="3"/>
        <v>1.5269461077844311</v>
      </c>
      <c r="AG9" s="7" t="str">
        <f t="shared" si="4"/>
        <v>Resultados aceptables 86%-100%</v>
      </c>
      <c r="AH9" s="36">
        <v>167</v>
      </c>
      <c r="AI9" s="46">
        <v>541</v>
      </c>
      <c r="AJ9" s="7">
        <f t="shared" si="12"/>
        <v>3.2395209580838324</v>
      </c>
      <c r="AK9" s="7" t="str">
        <f t="shared" si="5"/>
        <v>Resultados aceptables 86%-100%</v>
      </c>
      <c r="AL9" s="11">
        <v>167</v>
      </c>
      <c r="AM9" s="11"/>
      <c r="AN9" s="7">
        <f t="shared" si="13"/>
        <v>0</v>
      </c>
      <c r="AO9" s="7" t="str">
        <f t="shared" si="6"/>
        <v>Resultados inaceptables o inexistentes 0% - 59%</v>
      </c>
      <c r="AP9" s="8">
        <f t="shared" si="7"/>
        <v>733</v>
      </c>
      <c r="AQ9" s="8">
        <f t="shared" si="7"/>
        <v>1195</v>
      </c>
      <c r="AR9" s="7">
        <f t="shared" si="8"/>
        <v>1.6302864938608459</v>
      </c>
      <c r="AS9" s="7" t="str">
        <f t="shared" si="9"/>
        <v>Resultados aceptables 86%-100%</v>
      </c>
      <c r="AT9" s="11" t="s">
        <v>130</v>
      </c>
      <c r="AU9" s="11" t="s">
        <v>157</v>
      </c>
      <c r="AV9" s="15"/>
      <c r="AW9" s="16"/>
      <c r="AX9" s="48" t="s">
        <v>489</v>
      </c>
      <c r="AY9" s="6" t="s">
        <v>132</v>
      </c>
    </row>
    <row r="10" spans="1:51" s="14" customFormat="1" ht="150" customHeight="1" x14ac:dyDescent="0.25">
      <c r="A10" s="10" t="s">
        <v>57</v>
      </c>
      <c r="B10" s="11" t="s">
        <v>158</v>
      </c>
      <c r="C10" s="11" t="s">
        <v>159</v>
      </c>
      <c r="D10" s="11" t="s">
        <v>78</v>
      </c>
      <c r="E10" s="11"/>
      <c r="F10" s="11"/>
      <c r="G10" s="11"/>
      <c r="H10" s="11" t="s">
        <v>81</v>
      </c>
      <c r="I10" s="11" t="s">
        <v>109</v>
      </c>
      <c r="J10" s="11" t="s">
        <v>160</v>
      </c>
      <c r="K10" s="11" t="s">
        <v>161</v>
      </c>
      <c r="L10" s="11" t="s">
        <v>162</v>
      </c>
      <c r="M10" s="11" t="s">
        <v>163</v>
      </c>
      <c r="N10" s="11" t="s">
        <v>46</v>
      </c>
      <c r="O10" s="11" t="s">
        <v>47</v>
      </c>
      <c r="P10" s="11" t="s">
        <v>48</v>
      </c>
      <c r="Q10" s="11" t="s">
        <v>60</v>
      </c>
      <c r="R10" s="11" t="s">
        <v>49</v>
      </c>
      <c r="S10" s="11" t="s">
        <v>164</v>
      </c>
      <c r="T10" s="11" t="s">
        <v>96</v>
      </c>
      <c r="U10" s="11">
        <v>0</v>
      </c>
      <c r="V10" s="11">
        <v>6</v>
      </c>
      <c r="W10" s="6">
        <f t="shared" si="0"/>
        <v>5</v>
      </c>
      <c r="X10" s="7">
        <f t="shared" si="10"/>
        <v>0.83333333333333337</v>
      </c>
      <c r="Y10" s="7" t="str">
        <f t="shared" si="1"/>
        <v>Resultados por debajo de la aceptable 60%-85%</v>
      </c>
      <c r="Z10" s="11">
        <v>2</v>
      </c>
      <c r="AA10" s="11">
        <v>2</v>
      </c>
      <c r="AB10" s="7">
        <f t="shared" si="11"/>
        <v>1</v>
      </c>
      <c r="AC10" s="7" t="str">
        <f t="shared" si="2"/>
        <v>Resultados aceptables 86%-100%</v>
      </c>
      <c r="AD10" s="11">
        <v>2</v>
      </c>
      <c r="AE10" s="11">
        <v>2</v>
      </c>
      <c r="AF10" s="7">
        <f t="shared" si="3"/>
        <v>1</v>
      </c>
      <c r="AG10" s="7" t="str">
        <f t="shared" si="4"/>
        <v>Resultados aceptables 86%-100%</v>
      </c>
      <c r="AH10" s="36">
        <v>1</v>
      </c>
      <c r="AI10" s="15">
        <v>1</v>
      </c>
      <c r="AJ10" s="7">
        <f t="shared" si="12"/>
        <v>1</v>
      </c>
      <c r="AK10" s="7" t="str">
        <f t="shared" si="5"/>
        <v>Resultados aceptables 86%-100%</v>
      </c>
      <c r="AL10" s="11">
        <v>1</v>
      </c>
      <c r="AM10" s="11"/>
      <c r="AN10" s="7">
        <f t="shared" si="13"/>
        <v>0</v>
      </c>
      <c r="AO10" s="7" t="str">
        <f t="shared" si="6"/>
        <v>Resultados inaceptables o inexistentes 0% - 59%</v>
      </c>
      <c r="AP10" s="8">
        <f t="shared" si="7"/>
        <v>5</v>
      </c>
      <c r="AQ10" s="8">
        <f t="shared" si="7"/>
        <v>5</v>
      </c>
      <c r="AR10" s="7">
        <f t="shared" si="8"/>
        <v>1</v>
      </c>
      <c r="AS10" s="7" t="str">
        <f t="shared" si="9"/>
        <v>Resultados aceptables 86%-100%</v>
      </c>
      <c r="AT10" s="11" t="s">
        <v>165</v>
      </c>
      <c r="AU10" s="11" t="s">
        <v>166</v>
      </c>
      <c r="AV10" s="15"/>
      <c r="AW10" s="17"/>
      <c r="AX10" s="9"/>
      <c r="AY10" s="6" t="s">
        <v>132</v>
      </c>
    </row>
    <row r="11" spans="1:51" s="14" customFormat="1" ht="150" customHeight="1" x14ac:dyDescent="0.25">
      <c r="A11" s="10" t="s">
        <v>53</v>
      </c>
      <c r="B11" s="11" t="s">
        <v>167</v>
      </c>
      <c r="C11" s="11" t="s">
        <v>168</v>
      </c>
      <c r="D11" s="11" t="s">
        <v>78</v>
      </c>
      <c r="E11" s="11"/>
      <c r="F11" s="11"/>
      <c r="G11" s="11"/>
      <c r="H11" s="11" t="s">
        <v>81</v>
      </c>
      <c r="I11" s="11" t="s">
        <v>109</v>
      </c>
      <c r="J11" s="11" t="s">
        <v>169</v>
      </c>
      <c r="K11" s="11" t="s">
        <v>170</v>
      </c>
      <c r="L11" s="11" t="s">
        <v>171</v>
      </c>
      <c r="M11" s="11" t="s">
        <v>172</v>
      </c>
      <c r="N11" s="11" t="s">
        <v>46</v>
      </c>
      <c r="O11" s="11" t="s">
        <v>47</v>
      </c>
      <c r="P11" s="11" t="s">
        <v>48</v>
      </c>
      <c r="Q11" s="11" t="s">
        <v>60</v>
      </c>
      <c r="R11" s="11" t="s">
        <v>49</v>
      </c>
      <c r="S11" s="11" t="s">
        <v>173</v>
      </c>
      <c r="T11" s="11" t="s">
        <v>87</v>
      </c>
      <c r="U11" s="11">
        <v>730</v>
      </c>
      <c r="V11" s="11">
        <v>730</v>
      </c>
      <c r="W11" s="6">
        <f t="shared" si="0"/>
        <v>545</v>
      </c>
      <c r="X11" s="7">
        <f t="shared" si="10"/>
        <v>0.74657534246575341</v>
      </c>
      <c r="Y11" s="7" t="str">
        <f t="shared" si="1"/>
        <v>Resultados por debajo de la aceptable 60%-85%</v>
      </c>
      <c r="Z11" s="11">
        <v>183</v>
      </c>
      <c r="AA11" s="11">
        <v>180</v>
      </c>
      <c r="AB11" s="7">
        <f t="shared" si="11"/>
        <v>0.98360655737704916</v>
      </c>
      <c r="AC11" s="7" t="str">
        <f t="shared" si="2"/>
        <v>Resultados por debajo de la aceptable 60%-85%</v>
      </c>
      <c r="AD11" s="11">
        <v>182</v>
      </c>
      <c r="AE11" s="11">
        <v>182</v>
      </c>
      <c r="AF11" s="7">
        <f t="shared" si="3"/>
        <v>1</v>
      </c>
      <c r="AG11" s="7" t="str">
        <f t="shared" si="4"/>
        <v>Resultados aceptables 86%-100%</v>
      </c>
      <c r="AH11" s="36">
        <v>183</v>
      </c>
      <c r="AI11" s="15">
        <v>183</v>
      </c>
      <c r="AJ11" s="7">
        <f t="shared" si="12"/>
        <v>1</v>
      </c>
      <c r="AK11" s="7" t="str">
        <f t="shared" si="5"/>
        <v>Resultados aceptables 86%-100%</v>
      </c>
      <c r="AL11" s="11">
        <v>182</v>
      </c>
      <c r="AM11" s="11"/>
      <c r="AN11" s="7">
        <f t="shared" si="13"/>
        <v>0</v>
      </c>
      <c r="AO11" s="7" t="str">
        <f t="shared" si="6"/>
        <v>Resultados inaceptables o inexistentes 0% - 59%</v>
      </c>
      <c r="AP11" s="8">
        <f t="shared" si="7"/>
        <v>548</v>
      </c>
      <c r="AQ11" s="8">
        <f t="shared" si="7"/>
        <v>545</v>
      </c>
      <c r="AR11" s="7">
        <f t="shared" si="8"/>
        <v>0.99452554744525545</v>
      </c>
      <c r="AS11" s="7" t="str">
        <f t="shared" si="9"/>
        <v>Resultados por debajo de la aceptable 60%-85%</v>
      </c>
      <c r="AT11" s="11" t="s">
        <v>174</v>
      </c>
      <c r="AU11" s="11" t="s">
        <v>175</v>
      </c>
      <c r="AV11" s="15"/>
      <c r="AW11" s="17"/>
      <c r="AX11" s="9"/>
      <c r="AY11" s="6" t="s">
        <v>132</v>
      </c>
    </row>
    <row r="12" spans="1:51" s="14" customFormat="1" ht="150" customHeight="1" x14ac:dyDescent="0.25">
      <c r="A12" s="10" t="s">
        <v>58</v>
      </c>
      <c r="B12" s="11" t="s">
        <v>176</v>
      </c>
      <c r="C12" s="11" t="s">
        <v>177</v>
      </c>
      <c r="D12" s="11" t="s">
        <v>78</v>
      </c>
      <c r="E12" s="11"/>
      <c r="F12" s="11"/>
      <c r="G12" s="11" t="s">
        <v>86</v>
      </c>
      <c r="H12" s="11" t="s">
        <v>81</v>
      </c>
      <c r="I12" s="11" t="s">
        <v>109</v>
      </c>
      <c r="J12" s="11" t="s">
        <v>178</v>
      </c>
      <c r="K12" s="11" t="s">
        <v>179</v>
      </c>
      <c r="L12" s="11" t="s">
        <v>180</v>
      </c>
      <c r="M12" s="11" t="s">
        <v>181</v>
      </c>
      <c r="N12" s="11" t="s">
        <v>46</v>
      </c>
      <c r="O12" s="11" t="s">
        <v>47</v>
      </c>
      <c r="P12" s="11" t="s">
        <v>48</v>
      </c>
      <c r="Q12" s="11" t="s">
        <v>60</v>
      </c>
      <c r="R12" s="11" t="s">
        <v>49</v>
      </c>
      <c r="S12" s="11" t="s">
        <v>182</v>
      </c>
      <c r="T12" s="11" t="s">
        <v>102</v>
      </c>
      <c r="U12" s="11">
        <v>0</v>
      </c>
      <c r="V12" s="11">
        <v>50</v>
      </c>
      <c r="W12" s="11">
        <f t="shared" si="0"/>
        <v>40</v>
      </c>
      <c r="X12" s="7">
        <f t="shared" si="10"/>
        <v>0.8</v>
      </c>
      <c r="Y12" s="7" t="str">
        <f t="shared" si="1"/>
        <v>Resultados por debajo de la aceptable 60%-85%</v>
      </c>
      <c r="Z12" s="11">
        <v>0</v>
      </c>
      <c r="AA12" s="11">
        <v>0</v>
      </c>
      <c r="AB12" s="7" t="e">
        <f t="shared" si="11"/>
        <v>#DIV/0!</v>
      </c>
      <c r="AC12" s="7" t="e">
        <f t="shared" si="2"/>
        <v>#DIV/0!</v>
      </c>
      <c r="AD12" s="11">
        <v>17</v>
      </c>
      <c r="AE12" s="11">
        <v>26</v>
      </c>
      <c r="AF12" s="7">
        <f t="shared" si="3"/>
        <v>1.5294117647058822</v>
      </c>
      <c r="AG12" s="7" t="str">
        <f t="shared" si="4"/>
        <v>Resultados aceptables 86%-100%</v>
      </c>
      <c r="AH12" s="36">
        <v>17</v>
      </c>
      <c r="AI12" s="15">
        <v>14</v>
      </c>
      <c r="AJ12" s="7">
        <f t="shared" si="12"/>
        <v>0.82352941176470584</v>
      </c>
      <c r="AK12" s="7" t="str">
        <f t="shared" si="5"/>
        <v>Resultados por debajo de la aceptable 60%-85%</v>
      </c>
      <c r="AL12" s="11">
        <v>16</v>
      </c>
      <c r="AM12" s="11"/>
      <c r="AN12" s="7">
        <f t="shared" si="13"/>
        <v>0</v>
      </c>
      <c r="AO12" s="7" t="str">
        <f t="shared" si="6"/>
        <v>Resultados inaceptables o inexistentes 0% - 59%</v>
      </c>
      <c r="AP12" s="8">
        <f t="shared" si="7"/>
        <v>34</v>
      </c>
      <c r="AQ12" s="8">
        <f t="shared" si="7"/>
        <v>40</v>
      </c>
      <c r="AR12" s="7">
        <f t="shared" si="8"/>
        <v>1.1764705882352942</v>
      </c>
      <c r="AS12" s="7" t="str">
        <f t="shared" si="9"/>
        <v>Resultados aceptables 86%-100%</v>
      </c>
      <c r="AT12" s="11" t="s">
        <v>183</v>
      </c>
      <c r="AU12" s="11" t="s">
        <v>184</v>
      </c>
      <c r="AV12" s="15"/>
      <c r="AW12" s="17"/>
      <c r="AX12" s="47" t="s">
        <v>494</v>
      </c>
      <c r="AY12" s="6" t="s">
        <v>132</v>
      </c>
    </row>
    <row r="13" spans="1:51" s="14" customFormat="1" ht="150" customHeight="1" x14ac:dyDescent="0.25">
      <c r="A13" s="10" t="s">
        <v>59</v>
      </c>
      <c r="B13" s="11" t="s">
        <v>185</v>
      </c>
      <c r="C13" s="11" t="s">
        <v>186</v>
      </c>
      <c r="D13" s="11" t="s">
        <v>78</v>
      </c>
      <c r="E13" s="11"/>
      <c r="F13" s="11"/>
      <c r="G13" s="11" t="s">
        <v>86</v>
      </c>
      <c r="H13" s="11" t="s">
        <v>81</v>
      </c>
      <c r="I13" s="11" t="s">
        <v>109</v>
      </c>
      <c r="J13" s="11" t="s">
        <v>185</v>
      </c>
      <c r="K13" s="11" t="s">
        <v>187</v>
      </c>
      <c r="L13" s="11" t="s">
        <v>185</v>
      </c>
      <c r="M13" s="11" t="s">
        <v>188</v>
      </c>
      <c r="N13" s="11" t="s">
        <v>46</v>
      </c>
      <c r="O13" s="11" t="s">
        <v>47</v>
      </c>
      <c r="P13" s="11" t="s">
        <v>62</v>
      </c>
      <c r="Q13" s="11" t="s">
        <v>60</v>
      </c>
      <c r="R13" s="11" t="s">
        <v>80</v>
      </c>
      <c r="S13" s="11" t="s">
        <v>164</v>
      </c>
      <c r="T13" s="11" t="s">
        <v>189</v>
      </c>
      <c r="U13" s="11">
        <v>0</v>
      </c>
      <c r="V13" s="11">
        <f>+Z13+AD13+AH13+AL13</f>
        <v>1</v>
      </c>
      <c r="W13" s="11">
        <f t="shared" si="0"/>
        <v>2</v>
      </c>
      <c r="X13" s="7">
        <f t="shared" si="10"/>
        <v>2</v>
      </c>
      <c r="Y13" s="7" t="str">
        <f t="shared" si="1"/>
        <v>Resultados aceptables 86%-100%</v>
      </c>
      <c r="Z13" s="11">
        <v>0</v>
      </c>
      <c r="AA13" s="11">
        <v>0</v>
      </c>
      <c r="AB13" s="7" t="e">
        <f t="shared" si="11"/>
        <v>#DIV/0!</v>
      </c>
      <c r="AC13" s="7" t="e">
        <f t="shared" si="2"/>
        <v>#DIV/0!</v>
      </c>
      <c r="AD13" s="11">
        <v>0</v>
      </c>
      <c r="AE13" s="11">
        <v>1</v>
      </c>
      <c r="AF13" s="7" t="e">
        <f t="shared" si="3"/>
        <v>#DIV/0!</v>
      </c>
      <c r="AG13" s="7" t="e">
        <f t="shared" si="4"/>
        <v>#DIV/0!</v>
      </c>
      <c r="AH13" s="36">
        <v>1</v>
      </c>
      <c r="AI13" s="15">
        <v>1</v>
      </c>
      <c r="AJ13" s="7">
        <f t="shared" si="12"/>
        <v>1</v>
      </c>
      <c r="AK13" s="7" t="str">
        <f t="shared" si="5"/>
        <v>Resultados aceptables 86%-100%</v>
      </c>
      <c r="AL13" s="11">
        <v>0</v>
      </c>
      <c r="AM13" s="11"/>
      <c r="AN13" s="7" t="e">
        <f t="shared" si="13"/>
        <v>#DIV/0!</v>
      </c>
      <c r="AO13" s="7" t="e">
        <f t="shared" si="6"/>
        <v>#DIV/0!</v>
      </c>
      <c r="AP13" s="8">
        <f t="shared" si="7"/>
        <v>1</v>
      </c>
      <c r="AQ13" s="8">
        <f t="shared" si="7"/>
        <v>2</v>
      </c>
      <c r="AR13" s="7">
        <f t="shared" si="8"/>
        <v>2</v>
      </c>
      <c r="AS13" s="7" t="str">
        <f t="shared" si="9"/>
        <v>Resultados aceptables 86%-100%</v>
      </c>
      <c r="AT13" s="11" t="s">
        <v>165</v>
      </c>
      <c r="AU13" s="11" t="s">
        <v>190</v>
      </c>
      <c r="AV13" s="15"/>
      <c r="AW13" s="17"/>
      <c r="AX13" s="9"/>
      <c r="AY13" s="6" t="s">
        <v>132</v>
      </c>
    </row>
    <row r="14" spans="1:51" s="14" customFormat="1" ht="150" customHeight="1" x14ac:dyDescent="0.25">
      <c r="A14" s="10" t="s">
        <v>61</v>
      </c>
      <c r="B14" s="11" t="s">
        <v>191</v>
      </c>
      <c r="C14" s="11" t="s">
        <v>192</v>
      </c>
      <c r="D14" s="11" t="s">
        <v>78</v>
      </c>
      <c r="E14" s="11"/>
      <c r="F14" s="11"/>
      <c r="G14" s="11"/>
      <c r="H14" s="11" t="s">
        <v>81</v>
      </c>
      <c r="I14" s="11" t="s">
        <v>110</v>
      </c>
      <c r="J14" s="11" t="s">
        <v>193</v>
      </c>
      <c r="K14" s="11" t="s">
        <v>194</v>
      </c>
      <c r="L14" s="11" t="s">
        <v>195</v>
      </c>
      <c r="M14" s="11" t="s">
        <v>196</v>
      </c>
      <c r="N14" s="11" t="s">
        <v>46</v>
      </c>
      <c r="O14" s="11" t="s">
        <v>47</v>
      </c>
      <c r="P14" s="11" t="s">
        <v>48</v>
      </c>
      <c r="Q14" s="11" t="s">
        <v>60</v>
      </c>
      <c r="R14" s="11" t="s">
        <v>49</v>
      </c>
      <c r="S14" s="11" t="s">
        <v>197</v>
      </c>
      <c r="T14" s="11" t="s">
        <v>94</v>
      </c>
      <c r="U14" s="11">
        <v>0</v>
      </c>
      <c r="V14" s="11">
        <v>650</v>
      </c>
      <c r="W14" s="6">
        <f t="shared" si="0"/>
        <v>576</v>
      </c>
      <c r="X14" s="7">
        <f t="shared" si="10"/>
        <v>0.88615384615384618</v>
      </c>
      <c r="Y14" s="7" t="str">
        <f t="shared" si="1"/>
        <v>Resultados por debajo de la aceptable 60%-85%</v>
      </c>
      <c r="Z14" s="11">
        <v>245</v>
      </c>
      <c r="AA14" s="11">
        <v>245</v>
      </c>
      <c r="AB14" s="7">
        <f t="shared" si="11"/>
        <v>1</v>
      </c>
      <c r="AC14" s="7" t="str">
        <f t="shared" si="2"/>
        <v>Resultados aceptables 86%-100%</v>
      </c>
      <c r="AD14" s="11">
        <v>225</v>
      </c>
      <c r="AE14" s="11">
        <v>187</v>
      </c>
      <c r="AF14" s="7">
        <f t="shared" si="3"/>
        <v>0.83111111111111113</v>
      </c>
      <c r="AG14" s="7" t="str">
        <f t="shared" si="4"/>
        <v>Resultados por debajo de la aceptable 60%-85%</v>
      </c>
      <c r="AH14" s="36">
        <v>90</v>
      </c>
      <c r="AI14" s="43">
        <v>144</v>
      </c>
      <c r="AJ14" s="7">
        <f t="shared" si="12"/>
        <v>1.6</v>
      </c>
      <c r="AK14" s="7" t="str">
        <f t="shared" si="5"/>
        <v>Resultados aceptables 86%-100%</v>
      </c>
      <c r="AL14" s="11">
        <v>90</v>
      </c>
      <c r="AM14" s="11"/>
      <c r="AN14" s="7">
        <f t="shared" si="13"/>
        <v>0</v>
      </c>
      <c r="AO14" s="7" t="str">
        <f t="shared" si="6"/>
        <v>Resultados inaceptables o inexistentes 0% - 59%</v>
      </c>
      <c r="AP14" s="8">
        <f t="shared" si="7"/>
        <v>560</v>
      </c>
      <c r="AQ14" s="8">
        <f t="shared" si="7"/>
        <v>576</v>
      </c>
      <c r="AR14" s="7">
        <f t="shared" si="8"/>
        <v>1.0285714285714285</v>
      </c>
      <c r="AS14" s="7" t="str">
        <f t="shared" si="9"/>
        <v>Resultados aceptables 86%-100%</v>
      </c>
      <c r="AT14" s="11" t="s">
        <v>198</v>
      </c>
      <c r="AU14" s="11" t="s">
        <v>199</v>
      </c>
      <c r="AV14" s="15"/>
      <c r="AW14" s="17"/>
      <c r="AX14" s="44" t="s">
        <v>490</v>
      </c>
      <c r="AY14" s="6" t="s">
        <v>132</v>
      </c>
    </row>
    <row r="15" spans="1:51" s="14" customFormat="1" ht="150" customHeight="1" x14ac:dyDescent="0.25">
      <c r="A15" s="10" t="s">
        <v>63</v>
      </c>
      <c r="B15" s="11" t="s">
        <v>200</v>
      </c>
      <c r="C15" s="11" t="s">
        <v>201</v>
      </c>
      <c r="D15" s="11" t="s">
        <v>78</v>
      </c>
      <c r="E15" s="11"/>
      <c r="F15" s="11"/>
      <c r="G15" s="11" t="s">
        <v>86</v>
      </c>
      <c r="H15" s="11" t="s">
        <v>81</v>
      </c>
      <c r="I15" s="11" t="s">
        <v>110</v>
      </c>
      <c r="J15" s="11" t="s">
        <v>202</v>
      </c>
      <c r="K15" s="11" t="s">
        <v>203</v>
      </c>
      <c r="L15" s="11" t="s">
        <v>204</v>
      </c>
      <c r="M15" s="11" t="s">
        <v>205</v>
      </c>
      <c r="N15" s="11" t="s">
        <v>46</v>
      </c>
      <c r="O15" s="11" t="s">
        <v>47</v>
      </c>
      <c r="P15" s="11" t="s">
        <v>48</v>
      </c>
      <c r="Q15" s="11" t="s">
        <v>60</v>
      </c>
      <c r="R15" s="11" t="s">
        <v>49</v>
      </c>
      <c r="S15" s="11" t="s">
        <v>197</v>
      </c>
      <c r="T15" s="11" t="s">
        <v>94</v>
      </c>
      <c r="U15" s="11">
        <v>0</v>
      </c>
      <c r="V15" s="11">
        <v>20</v>
      </c>
      <c r="W15" s="11">
        <f t="shared" si="0"/>
        <v>0</v>
      </c>
      <c r="X15" s="7">
        <f t="shared" si="10"/>
        <v>0</v>
      </c>
      <c r="Y15" s="7" t="str">
        <f t="shared" si="1"/>
        <v>Resultados inaceptables o inexistentes 0% - 59%</v>
      </c>
      <c r="Z15" s="11">
        <v>0</v>
      </c>
      <c r="AA15" s="11">
        <v>0</v>
      </c>
      <c r="AB15" s="7" t="e">
        <f t="shared" si="11"/>
        <v>#DIV/0!</v>
      </c>
      <c r="AC15" s="7" t="e">
        <f t="shared" si="2"/>
        <v>#DIV/0!</v>
      </c>
      <c r="AD15" s="11">
        <v>0</v>
      </c>
      <c r="AE15" s="11">
        <v>0</v>
      </c>
      <c r="AF15" s="7" t="e">
        <f t="shared" si="3"/>
        <v>#DIV/0!</v>
      </c>
      <c r="AG15" s="7" t="e">
        <f t="shared" si="4"/>
        <v>#DIV/0!</v>
      </c>
      <c r="AH15" s="36">
        <v>10</v>
      </c>
      <c r="AI15" s="15">
        <v>0</v>
      </c>
      <c r="AJ15" s="7">
        <f t="shared" si="12"/>
        <v>0</v>
      </c>
      <c r="AK15" s="7" t="str">
        <f t="shared" si="5"/>
        <v>Resultados inaceptables o inexistentes 0% - 59%</v>
      </c>
      <c r="AL15" s="11">
        <v>10</v>
      </c>
      <c r="AM15" s="11"/>
      <c r="AN15" s="7">
        <f t="shared" si="13"/>
        <v>0</v>
      </c>
      <c r="AO15" s="7" t="str">
        <f t="shared" si="6"/>
        <v>Resultados inaceptables o inexistentes 0% - 59%</v>
      </c>
      <c r="AP15" s="8">
        <f t="shared" si="7"/>
        <v>10</v>
      </c>
      <c r="AQ15" s="8">
        <f t="shared" si="7"/>
        <v>0</v>
      </c>
      <c r="AR15" s="7">
        <f t="shared" si="8"/>
        <v>0</v>
      </c>
      <c r="AS15" s="7" t="str">
        <f t="shared" si="9"/>
        <v>Resultados inaceptables o inexistentes 0% - 59%</v>
      </c>
      <c r="AT15" s="11" t="s">
        <v>206</v>
      </c>
      <c r="AU15" s="11" t="s">
        <v>142</v>
      </c>
      <c r="AV15" s="15"/>
      <c r="AW15" s="17"/>
      <c r="AX15" s="44" t="s">
        <v>495</v>
      </c>
      <c r="AY15" s="6" t="s">
        <v>132</v>
      </c>
    </row>
    <row r="16" spans="1:51" s="14" customFormat="1" ht="150" customHeight="1" x14ac:dyDescent="0.25">
      <c r="A16" s="10" t="s">
        <v>64</v>
      </c>
      <c r="B16" s="11" t="s">
        <v>207</v>
      </c>
      <c r="C16" s="11" t="s">
        <v>208</v>
      </c>
      <c r="D16" s="11" t="s">
        <v>78</v>
      </c>
      <c r="E16" s="11"/>
      <c r="F16" s="11"/>
      <c r="G16" s="11"/>
      <c r="H16" s="11" t="s">
        <v>81</v>
      </c>
      <c r="I16" s="11" t="s">
        <v>111</v>
      </c>
      <c r="J16" s="11" t="s">
        <v>209</v>
      </c>
      <c r="K16" s="11" t="s">
        <v>210</v>
      </c>
      <c r="L16" s="11" t="s">
        <v>211</v>
      </c>
      <c r="M16" s="11" t="s">
        <v>212</v>
      </c>
      <c r="N16" s="11" t="s">
        <v>46</v>
      </c>
      <c r="O16" s="11" t="s">
        <v>47</v>
      </c>
      <c r="P16" s="11" t="s">
        <v>48</v>
      </c>
      <c r="Q16" s="11" t="s">
        <v>60</v>
      </c>
      <c r="R16" s="11" t="s">
        <v>49</v>
      </c>
      <c r="S16" s="11" t="s">
        <v>213</v>
      </c>
      <c r="T16" s="11" t="s">
        <v>94</v>
      </c>
      <c r="U16" s="11">
        <v>779</v>
      </c>
      <c r="V16" s="11">
        <v>1670</v>
      </c>
      <c r="W16" s="6">
        <f t="shared" si="0"/>
        <v>1343</v>
      </c>
      <c r="X16" s="7">
        <f t="shared" si="10"/>
        <v>0.80419161676646711</v>
      </c>
      <c r="Y16" s="7" t="str">
        <f t="shared" si="1"/>
        <v>Resultados por debajo de la aceptable 60%-85%</v>
      </c>
      <c r="Z16" s="11">
        <v>523</v>
      </c>
      <c r="AA16" s="11">
        <v>523</v>
      </c>
      <c r="AB16" s="7">
        <f t="shared" si="11"/>
        <v>1</v>
      </c>
      <c r="AC16" s="7" t="str">
        <f t="shared" si="2"/>
        <v>Resultados aceptables 86%-100%</v>
      </c>
      <c r="AD16" s="11">
        <v>310</v>
      </c>
      <c r="AE16" s="11">
        <v>249</v>
      </c>
      <c r="AF16" s="7">
        <f t="shared" si="3"/>
        <v>0.8032258064516129</v>
      </c>
      <c r="AG16" s="7" t="str">
        <f t="shared" si="4"/>
        <v>Resultados por debajo de la aceptable 60%-85%</v>
      </c>
      <c r="AH16" s="36">
        <v>662</v>
      </c>
      <c r="AI16" s="15">
        <v>571</v>
      </c>
      <c r="AJ16" s="7">
        <f t="shared" si="12"/>
        <v>0.86253776435045315</v>
      </c>
      <c r="AK16" s="7" t="str">
        <f t="shared" si="5"/>
        <v>Resultados por debajo de la aceptable 60%-85%</v>
      </c>
      <c r="AL16" s="11">
        <v>175</v>
      </c>
      <c r="AM16" s="11"/>
      <c r="AN16" s="7">
        <f t="shared" si="13"/>
        <v>0</v>
      </c>
      <c r="AO16" s="7" t="str">
        <f t="shared" si="6"/>
        <v>Resultados inaceptables o inexistentes 0% - 59%</v>
      </c>
      <c r="AP16" s="8">
        <f t="shared" si="7"/>
        <v>1495</v>
      </c>
      <c r="AQ16" s="8">
        <f t="shared" si="7"/>
        <v>1343</v>
      </c>
      <c r="AR16" s="7">
        <f t="shared" si="8"/>
        <v>0.89832775919732444</v>
      </c>
      <c r="AS16" s="7" t="str">
        <f t="shared" si="9"/>
        <v>Resultados por debajo de la aceptable 60%-85%</v>
      </c>
      <c r="AT16" s="11" t="s">
        <v>214</v>
      </c>
      <c r="AU16" s="11" t="s">
        <v>142</v>
      </c>
      <c r="AV16" s="15"/>
      <c r="AW16" s="17"/>
      <c r="AX16" s="9"/>
      <c r="AY16" s="6" t="s">
        <v>132</v>
      </c>
    </row>
    <row r="17" spans="1:51" s="14" customFormat="1" ht="150" customHeight="1" x14ac:dyDescent="0.25">
      <c r="A17" s="10" t="s">
        <v>65</v>
      </c>
      <c r="B17" s="11" t="s">
        <v>215</v>
      </c>
      <c r="C17" s="11" t="s">
        <v>216</v>
      </c>
      <c r="D17" s="11" t="s">
        <v>78</v>
      </c>
      <c r="E17" s="11"/>
      <c r="F17" s="11"/>
      <c r="G17" s="11"/>
      <c r="H17" s="11" t="s">
        <v>81</v>
      </c>
      <c r="I17" s="11" t="s">
        <v>111</v>
      </c>
      <c r="J17" s="11" t="s">
        <v>217</v>
      </c>
      <c r="K17" s="11" t="s">
        <v>218</v>
      </c>
      <c r="L17" s="11" t="s">
        <v>219</v>
      </c>
      <c r="M17" s="11" t="s">
        <v>220</v>
      </c>
      <c r="N17" s="11" t="s">
        <v>46</v>
      </c>
      <c r="O17" s="11" t="s">
        <v>47</v>
      </c>
      <c r="P17" s="11" t="s">
        <v>48</v>
      </c>
      <c r="Q17" s="11" t="s">
        <v>60</v>
      </c>
      <c r="R17" s="11" t="s">
        <v>49</v>
      </c>
      <c r="S17" s="11" t="s">
        <v>213</v>
      </c>
      <c r="T17" s="11" t="s">
        <v>221</v>
      </c>
      <c r="U17" s="11">
        <v>0</v>
      </c>
      <c r="V17" s="18">
        <v>160000</v>
      </c>
      <c r="W17" s="6">
        <f t="shared" si="0"/>
        <v>124512</v>
      </c>
      <c r="X17" s="7">
        <f t="shared" si="10"/>
        <v>0.7782</v>
      </c>
      <c r="Y17" s="7" t="str">
        <f t="shared" si="1"/>
        <v>Resultados por debajo de la aceptable 60%-85%</v>
      </c>
      <c r="Z17" s="18">
        <v>40000</v>
      </c>
      <c r="AA17" s="11">
        <v>38505</v>
      </c>
      <c r="AB17" s="7">
        <f t="shared" si="11"/>
        <v>0.96262499999999995</v>
      </c>
      <c r="AC17" s="7" t="str">
        <f t="shared" si="2"/>
        <v>Resultados por debajo de la aceptable 60%-85%</v>
      </c>
      <c r="AD17" s="18">
        <v>35000</v>
      </c>
      <c r="AE17" s="11">
        <v>32774</v>
      </c>
      <c r="AF17" s="7">
        <f t="shared" si="3"/>
        <v>0.93640000000000001</v>
      </c>
      <c r="AG17" s="7" t="str">
        <f t="shared" si="4"/>
        <v>Resultados por debajo de la aceptable 60%-85%</v>
      </c>
      <c r="AH17" s="37">
        <v>55000</v>
      </c>
      <c r="AI17" s="15">
        <v>53233</v>
      </c>
      <c r="AJ17" s="7">
        <f t="shared" si="12"/>
        <v>0.96787272727272722</v>
      </c>
      <c r="AK17" s="7" t="str">
        <f t="shared" si="5"/>
        <v>Resultados por debajo de la aceptable 60%-85%</v>
      </c>
      <c r="AL17" s="18">
        <v>30000</v>
      </c>
      <c r="AM17" s="11"/>
      <c r="AN17" s="7">
        <f t="shared" si="13"/>
        <v>0</v>
      </c>
      <c r="AO17" s="7" t="str">
        <f t="shared" si="6"/>
        <v>Resultados inaceptables o inexistentes 0% - 59%</v>
      </c>
      <c r="AP17" s="8">
        <f t="shared" si="7"/>
        <v>130000</v>
      </c>
      <c r="AQ17" s="8">
        <f t="shared" si="7"/>
        <v>124512</v>
      </c>
      <c r="AR17" s="7">
        <f t="shared" si="8"/>
        <v>0.95778461538461535</v>
      </c>
      <c r="AS17" s="7" t="str">
        <f t="shared" si="9"/>
        <v>Resultados por debajo de la aceptable 60%-85%</v>
      </c>
      <c r="AT17" s="11" t="s">
        <v>214</v>
      </c>
      <c r="AU17" s="11" t="s">
        <v>142</v>
      </c>
      <c r="AV17" s="15"/>
      <c r="AW17" s="17"/>
      <c r="AX17" s="9"/>
      <c r="AY17" s="6" t="s">
        <v>132</v>
      </c>
    </row>
    <row r="18" spans="1:51" s="14" customFormat="1" ht="150" customHeight="1" x14ac:dyDescent="0.25">
      <c r="A18" s="10" t="s">
        <v>66</v>
      </c>
      <c r="B18" s="11" t="s">
        <v>222</v>
      </c>
      <c r="C18" s="11" t="s">
        <v>223</v>
      </c>
      <c r="D18" s="11" t="s">
        <v>78</v>
      </c>
      <c r="E18" s="11"/>
      <c r="F18" s="11"/>
      <c r="G18" s="11"/>
      <c r="H18" s="11" t="s">
        <v>81</v>
      </c>
      <c r="I18" s="11" t="s">
        <v>111</v>
      </c>
      <c r="J18" s="11" t="s">
        <v>224</v>
      </c>
      <c r="K18" s="11" t="s">
        <v>225</v>
      </c>
      <c r="L18" s="11" t="s">
        <v>226</v>
      </c>
      <c r="M18" s="11" t="s">
        <v>227</v>
      </c>
      <c r="N18" s="11" t="s">
        <v>46</v>
      </c>
      <c r="O18" s="11" t="s">
        <v>47</v>
      </c>
      <c r="P18" s="11" t="s">
        <v>48</v>
      </c>
      <c r="Q18" s="11" t="s">
        <v>60</v>
      </c>
      <c r="R18" s="11" t="s">
        <v>49</v>
      </c>
      <c r="S18" s="11" t="s">
        <v>213</v>
      </c>
      <c r="T18" s="11" t="s">
        <v>228</v>
      </c>
      <c r="U18" s="11">
        <v>0</v>
      </c>
      <c r="V18" s="11">
        <v>1000</v>
      </c>
      <c r="W18" s="6">
        <f t="shared" si="0"/>
        <v>342</v>
      </c>
      <c r="X18" s="7">
        <f t="shared" si="10"/>
        <v>0.34200000000000003</v>
      </c>
      <c r="Y18" s="7" t="str">
        <f t="shared" si="1"/>
        <v>Resultados inaceptables o inexistentes 0% - 59%</v>
      </c>
      <c r="Z18" s="11">
        <v>250</v>
      </c>
      <c r="AA18" s="11">
        <v>251</v>
      </c>
      <c r="AB18" s="7">
        <f t="shared" si="11"/>
        <v>1.004</v>
      </c>
      <c r="AC18" s="7" t="str">
        <f t="shared" si="2"/>
        <v>Resultados aceptables 86%-100%</v>
      </c>
      <c r="AD18" s="11">
        <v>250</v>
      </c>
      <c r="AE18" s="11">
        <v>57</v>
      </c>
      <c r="AF18" s="7">
        <f t="shared" si="3"/>
        <v>0.22800000000000001</v>
      </c>
      <c r="AG18" s="7" t="str">
        <f t="shared" si="4"/>
        <v>Resultados inaceptables o inexistentes 0% - 59%</v>
      </c>
      <c r="AH18" s="36">
        <v>250</v>
      </c>
      <c r="AI18" s="15">
        <v>34</v>
      </c>
      <c r="AJ18" s="7">
        <f t="shared" si="12"/>
        <v>0.13600000000000001</v>
      </c>
      <c r="AK18" s="7" t="str">
        <f t="shared" si="5"/>
        <v>Resultados inaceptables o inexistentes 0% - 59%</v>
      </c>
      <c r="AL18" s="11">
        <v>250</v>
      </c>
      <c r="AM18" s="11"/>
      <c r="AN18" s="7">
        <f t="shared" si="13"/>
        <v>0</v>
      </c>
      <c r="AO18" s="7" t="str">
        <f t="shared" si="6"/>
        <v>Resultados inaceptables o inexistentes 0% - 59%</v>
      </c>
      <c r="AP18" s="8">
        <f t="shared" si="7"/>
        <v>750</v>
      </c>
      <c r="AQ18" s="8">
        <f t="shared" si="7"/>
        <v>342</v>
      </c>
      <c r="AR18" s="7">
        <f t="shared" si="8"/>
        <v>0.45600000000000002</v>
      </c>
      <c r="AS18" s="7" t="str">
        <f t="shared" si="9"/>
        <v>Resultados inaceptables o inexistentes 0% - 59%</v>
      </c>
      <c r="AT18" s="11" t="s">
        <v>141</v>
      </c>
      <c r="AU18" s="11" t="s">
        <v>142</v>
      </c>
      <c r="AV18" s="15"/>
      <c r="AW18" s="17"/>
      <c r="AX18" s="47" t="s">
        <v>478</v>
      </c>
      <c r="AY18" s="6" t="s">
        <v>132</v>
      </c>
    </row>
    <row r="19" spans="1:51" s="14" customFormat="1" ht="150" customHeight="1" x14ac:dyDescent="0.25">
      <c r="A19" s="10" t="s">
        <v>67</v>
      </c>
      <c r="B19" s="11" t="s">
        <v>229</v>
      </c>
      <c r="C19" s="11" t="s">
        <v>230</v>
      </c>
      <c r="D19" s="11" t="s">
        <v>78</v>
      </c>
      <c r="E19" s="11"/>
      <c r="F19" s="11"/>
      <c r="G19" s="11"/>
      <c r="H19" s="11" t="s">
        <v>81</v>
      </c>
      <c r="I19" s="11" t="s">
        <v>111</v>
      </c>
      <c r="J19" s="11" t="s">
        <v>231</v>
      </c>
      <c r="K19" s="11" t="s">
        <v>232</v>
      </c>
      <c r="L19" s="11" t="s">
        <v>233</v>
      </c>
      <c r="M19" s="11" t="s">
        <v>234</v>
      </c>
      <c r="N19" s="11" t="s">
        <v>46</v>
      </c>
      <c r="O19" s="11" t="s">
        <v>47</v>
      </c>
      <c r="P19" s="11" t="s">
        <v>48</v>
      </c>
      <c r="Q19" s="11" t="s">
        <v>60</v>
      </c>
      <c r="R19" s="11" t="s">
        <v>49</v>
      </c>
      <c r="S19" s="11" t="s">
        <v>235</v>
      </c>
      <c r="T19" s="11" t="s">
        <v>236</v>
      </c>
      <c r="U19" s="11">
        <v>207</v>
      </c>
      <c r="V19" s="11">
        <v>300</v>
      </c>
      <c r="W19" s="6">
        <f t="shared" si="0"/>
        <v>298</v>
      </c>
      <c r="X19" s="7">
        <f t="shared" si="10"/>
        <v>0.99333333333333329</v>
      </c>
      <c r="Y19" s="7" t="str">
        <f t="shared" si="1"/>
        <v>Resultados por debajo de la aceptable 60%-85%</v>
      </c>
      <c r="Z19" s="11">
        <v>75</v>
      </c>
      <c r="AA19" s="11">
        <v>94</v>
      </c>
      <c r="AB19" s="7">
        <f t="shared" si="11"/>
        <v>1.2533333333333334</v>
      </c>
      <c r="AC19" s="7" t="str">
        <f t="shared" si="2"/>
        <v>Resultados aceptables 86%-100%</v>
      </c>
      <c r="AD19" s="11">
        <v>75</v>
      </c>
      <c r="AE19" s="11">
        <v>95</v>
      </c>
      <c r="AF19" s="7">
        <f t="shared" si="3"/>
        <v>1.2666666666666666</v>
      </c>
      <c r="AG19" s="7" t="str">
        <f t="shared" si="4"/>
        <v>Resultados aceptables 86%-100%</v>
      </c>
      <c r="AH19" s="36">
        <v>75</v>
      </c>
      <c r="AI19" s="46">
        <v>109</v>
      </c>
      <c r="AJ19" s="7">
        <f t="shared" si="12"/>
        <v>1.4533333333333334</v>
      </c>
      <c r="AK19" s="7" t="str">
        <f t="shared" si="5"/>
        <v>Resultados aceptables 86%-100%</v>
      </c>
      <c r="AL19" s="11">
        <v>75</v>
      </c>
      <c r="AM19" s="11"/>
      <c r="AN19" s="7">
        <f t="shared" si="13"/>
        <v>0</v>
      </c>
      <c r="AO19" s="7" t="str">
        <f t="shared" si="6"/>
        <v>Resultados inaceptables o inexistentes 0% - 59%</v>
      </c>
      <c r="AP19" s="8">
        <f t="shared" si="7"/>
        <v>225</v>
      </c>
      <c r="AQ19" s="8">
        <f t="shared" si="7"/>
        <v>298</v>
      </c>
      <c r="AR19" s="7">
        <f t="shared" si="8"/>
        <v>1.3244444444444445</v>
      </c>
      <c r="AS19" s="7" t="str">
        <f t="shared" si="9"/>
        <v>Resultados aceptables 86%-100%</v>
      </c>
      <c r="AT19" s="11" t="s">
        <v>237</v>
      </c>
      <c r="AU19" s="11" t="s">
        <v>142</v>
      </c>
      <c r="AV19" s="15"/>
      <c r="AW19" s="16"/>
      <c r="AX19" s="48" t="s">
        <v>491</v>
      </c>
      <c r="AY19" s="6" t="s">
        <v>132</v>
      </c>
    </row>
    <row r="20" spans="1:51" s="14" customFormat="1" ht="150" customHeight="1" x14ac:dyDescent="0.25">
      <c r="A20" s="10" t="s">
        <v>68</v>
      </c>
      <c r="B20" s="11" t="s">
        <v>238</v>
      </c>
      <c r="C20" s="11" t="s">
        <v>239</v>
      </c>
      <c r="D20" s="11" t="s">
        <v>78</v>
      </c>
      <c r="E20" s="11"/>
      <c r="F20" s="11"/>
      <c r="G20" s="11"/>
      <c r="H20" s="11" t="s">
        <v>81</v>
      </c>
      <c r="I20" s="11" t="s">
        <v>111</v>
      </c>
      <c r="J20" s="11" t="s">
        <v>240</v>
      </c>
      <c r="K20" s="11" t="s">
        <v>241</v>
      </c>
      <c r="L20" s="11" t="s">
        <v>242</v>
      </c>
      <c r="M20" s="11" t="s">
        <v>243</v>
      </c>
      <c r="N20" s="11" t="s">
        <v>46</v>
      </c>
      <c r="O20" s="11" t="s">
        <v>47</v>
      </c>
      <c r="P20" s="11" t="s">
        <v>48</v>
      </c>
      <c r="Q20" s="11" t="s">
        <v>60</v>
      </c>
      <c r="R20" s="11" t="s">
        <v>49</v>
      </c>
      <c r="S20" s="11" t="s">
        <v>235</v>
      </c>
      <c r="T20" s="11" t="s">
        <v>221</v>
      </c>
      <c r="U20" s="11">
        <v>0</v>
      </c>
      <c r="V20" s="18">
        <v>70000</v>
      </c>
      <c r="W20" s="6">
        <f t="shared" si="0"/>
        <v>108672</v>
      </c>
      <c r="X20" s="7">
        <f t="shared" si="10"/>
        <v>1.5524571428571428</v>
      </c>
      <c r="Y20" s="7" t="str">
        <f t="shared" si="1"/>
        <v>Resultados aceptables 86%-100%</v>
      </c>
      <c r="Z20" s="11">
        <v>22995</v>
      </c>
      <c r="AA20" s="11">
        <v>22995</v>
      </c>
      <c r="AB20" s="7">
        <f t="shared" si="11"/>
        <v>1</v>
      </c>
      <c r="AC20" s="7" t="str">
        <f t="shared" si="2"/>
        <v>Resultados aceptables 86%-100%</v>
      </c>
      <c r="AD20" s="11">
        <v>15670</v>
      </c>
      <c r="AE20" s="11">
        <v>38905</v>
      </c>
      <c r="AF20" s="7">
        <f t="shared" si="3"/>
        <v>2.4827696234843648</v>
      </c>
      <c r="AG20" s="7" t="str">
        <f t="shared" si="4"/>
        <v>Resultados aceptables 86%-100%</v>
      </c>
      <c r="AH20" s="36">
        <v>15670</v>
      </c>
      <c r="AI20" s="46">
        <v>46772</v>
      </c>
      <c r="AJ20" s="7">
        <f t="shared" si="12"/>
        <v>2.9848117421825142</v>
      </c>
      <c r="AK20" s="7" t="str">
        <f t="shared" si="5"/>
        <v>Resultados aceptables 86%-100%</v>
      </c>
      <c r="AL20" s="11">
        <v>15665</v>
      </c>
      <c r="AM20" s="11"/>
      <c r="AN20" s="7">
        <f t="shared" si="13"/>
        <v>0</v>
      </c>
      <c r="AO20" s="7" t="str">
        <f t="shared" si="6"/>
        <v>Resultados inaceptables o inexistentes 0% - 59%</v>
      </c>
      <c r="AP20" s="8">
        <f t="shared" si="7"/>
        <v>54335</v>
      </c>
      <c r="AQ20" s="8">
        <f t="shared" si="7"/>
        <v>108672</v>
      </c>
      <c r="AR20" s="7">
        <f t="shared" si="8"/>
        <v>2.0000368086868501</v>
      </c>
      <c r="AS20" s="7" t="str">
        <f t="shared" si="9"/>
        <v>Resultados aceptables 86%-100%</v>
      </c>
      <c r="AT20" s="11" t="s">
        <v>237</v>
      </c>
      <c r="AU20" s="11" t="s">
        <v>142</v>
      </c>
      <c r="AV20" s="15"/>
      <c r="AW20" s="16"/>
      <c r="AX20" s="48" t="s">
        <v>491</v>
      </c>
      <c r="AY20" s="6" t="s">
        <v>132</v>
      </c>
    </row>
    <row r="21" spans="1:51" s="14" customFormat="1" ht="150" customHeight="1" x14ac:dyDescent="0.25">
      <c r="A21" s="10" t="s">
        <v>69</v>
      </c>
      <c r="B21" s="11" t="s">
        <v>466</v>
      </c>
      <c r="C21" s="11" t="s">
        <v>469</v>
      </c>
      <c r="D21" s="11" t="s">
        <v>78</v>
      </c>
      <c r="E21" s="11"/>
      <c r="F21" s="11"/>
      <c r="G21" s="11" t="s">
        <v>86</v>
      </c>
      <c r="H21" s="11" t="s">
        <v>81</v>
      </c>
      <c r="I21" s="11" t="s">
        <v>111</v>
      </c>
      <c r="J21" s="11" t="s">
        <v>467</v>
      </c>
      <c r="K21" s="11" t="s">
        <v>468</v>
      </c>
      <c r="L21" s="11" t="s">
        <v>471</v>
      </c>
      <c r="M21" s="11" t="s">
        <v>470</v>
      </c>
      <c r="N21" s="11" t="s">
        <v>46</v>
      </c>
      <c r="O21" s="11" t="s">
        <v>47</v>
      </c>
      <c r="P21" s="11" t="s">
        <v>62</v>
      </c>
      <c r="Q21" s="11" t="s">
        <v>60</v>
      </c>
      <c r="R21" s="11" t="s">
        <v>49</v>
      </c>
      <c r="S21" s="11" t="s">
        <v>197</v>
      </c>
      <c r="T21" s="11" t="s">
        <v>477</v>
      </c>
      <c r="U21" s="11">
        <v>0</v>
      </c>
      <c r="V21" s="11">
        <v>1</v>
      </c>
      <c r="W21" s="11">
        <f t="shared" si="0"/>
        <v>0</v>
      </c>
      <c r="X21" s="7">
        <f t="shared" si="10"/>
        <v>0</v>
      </c>
      <c r="Y21" s="7" t="str">
        <f t="shared" si="1"/>
        <v>Resultados inaceptables o inexistentes 0% - 59%</v>
      </c>
      <c r="Z21" s="11">
        <v>0</v>
      </c>
      <c r="AA21" s="11">
        <v>0</v>
      </c>
      <c r="AB21" s="7" t="e">
        <f t="shared" si="11"/>
        <v>#DIV/0!</v>
      </c>
      <c r="AC21" s="7" t="e">
        <f t="shared" si="2"/>
        <v>#DIV/0!</v>
      </c>
      <c r="AD21" s="11">
        <v>0</v>
      </c>
      <c r="AE21" s="11">
        <v>0</v>
      </c>
      <c r="AF21" s="7" t="e">
        <f t="shared" si="3"/>
        <v>#DIV/0!</v>
      </c>
      <c r="AG21" s="7" t="e">
        <f t="shared" si="4"/>
        <v>#DIV/0!</v>
      </c>
      <c r="AH21" s="36">
        <v>1</v>
      </c>
      <c r="AI21" s="15">
        <v>0</v>
      </c>
      <c r="AJ21" s="7">
        <f t="shared" si="12"/>
        <v>0</v>
      </c>
      <c r="AK21" s="7" t="str">
        <f t="shared" si="5"/>
        <v>Resultados inaceptables o inexistentes 0% - 59%</v>
      </c>
      <c r="AL21" s="11">
        <v>0</v>
      </c>
      <c r="AM21" s="11"/>
      <c r="AN21" s="7" t="e">
        <f t="shared" si="13"/>
        <v>#DIV/0!</v>
      </c>
      <c r="AO21" s="7" t="e">
        <f t="shared" si="6"/>
        <v>#DIV/0!</v>
      </c>
      <c r="AP21" s="8">
        <f t="shared" si="7"/>
        <v>1</v>
      </c>
      <c r="AQ21" s="8">
        <f t="shared" si="7"/>
        <v>0</v>
      </c>
      <c r="AR21" s="7">
        <f t="shared" si="8"/>
        <v>0</v>
      </c>
      <c r="AS21" s="7" t="str">
        <f t="shared" si="9"/>
        <v>Resultados inaceptables o inexistentes 0% - 59%</v>
      </c>
      <c r="AT21" s="11" t="s">
        <v>214</v>
      </c>
      <c r="AU21" s="11" t="s">
        <v>142</v>
      </c>
      <c r="AV21" s="15"/>
      <c r="AW21" s="17"/>
      <c r="AX21" s="9" t="s">
        <v>481</v>
      </c>
      <c r="AY21" s="6" t="s">
        <v>132</v>
      </c>
    </row>
    <row r="22" spans="1:51" s="14" customFormat="1" ht="177" customHeight="1" x14ac:dyDescent="0.25">
      <c r="A22" s="10" t="s">
        <v>70</v>
      </c>
      <c r="B22" s="11" t="s">
        <v>244</v>
      </c>
      <c r="C22" s="11" t="s">
        <v>245</v>
      </c>
      <c r="D22" s="11" t="s">
        <v>78</v>
      </c>
      <c r="E22" s="11"/>
      <c r="F22" s="11"/>
      <c r="G22" s="11"/>
      <c r="H22" s="11" t="s">
        <v>81</v>
      </c>
      <c r="I22" s="11" t="s">
        <v>246</v>
      </c>
      <c r="J22" s="11" t="s">
        <v>247</v>
      </c>
      <c r="K22" s="11" t="s">
        <v>248</v>
      </c>
      <c r="L22" s="11" t="s">
        <v>249</v>
      </c>
      <c r="M22" s="11" t="s">
        <v>250</v>
      </c>
      <c r="N22" s="11" t="s">
        <v>46</v>
      </c>
      <c r="O22" s="11" t="s">
        <v>47</v>
      </c>
      <c r="P22" s="11" t="s">
        <v>48</v>
      </c>
      <c r="Q22" s="11" t="s">
        <v>60</v>
      </c>
      <c r="R22" s="11" t="s">
        <v>49</v>
      </c>
      <c r="S22" s="11" t="s">
        <v>251</v>
      </c>
      <c r="T22" s="11" t="s">
        <v>94</v>
      </c>
      <c r="U22" s="11">
        <v>130</v>
      </c>
      <c r="V22" s="11">
        <v>180</v>
      </c>
      <c r="W22" s="6">
        <f t="shared" si="0"/>
        <v>328</v>
      </c>
      <c r="X22" s="7">
        <f t="shared" si="10"/>
        <v>1.8222222222222222</v>
      </c>
      <c r="Y22" s="7" t="str">
        <f t="shared" si="1"/>
        <v>Resultados aceptables 86%-100%</v>
      </c>
      <c r="Z22" s="11">
        <v>119</v>
      </c>
      <c r="AA22" s="11">
        <v>119</v>
      </c>
      <c r="AB22" s="7">
        <f t="shared" si="11"/>
        <v>1</v>
      </c>
      <c r="AC22" s="7" t="str">
        <f t="shared" si="2"/>
        <v>Resultados aceptables 86%-100%</v>
      </c>
      <c r="AD22" s="11">
        <v>36</v>
      </c>
      <c r="AE22" s="11">
        <v>112</v>
      </c>
      <c r="AF22" s="7">
        <f t="shared" si="3"/>
        <v>3.1111111111111112</v>
      </c>
      <c r="AG22" s="7" t="str">
        <f t="shared" si="4"/>
        <v>Resultados aceptables 86%-100%</v>
      </c>
      <c r="AH22" s="36">
        <v>15</v>
      </c>
      <c r="AI22" s="15">
        <v>97</v>
      </c>
      <c r="AJ22" s="7">
        <f t="shared" si="12"/>
        <v>6.4666666666666668</v>
      </c>
      <c r="AK22" s="7" t="str">
        <f t="shared" si="5"/>
        <v>Resultados aceptables 86%-100%</v>
      </c>
      <c r="AL22" s="11">
        <v>10</v>
      </c>
      <c r="AM22" s="11"/>
      <c r="AN22" s="7">
        <f t="shared" si="13"/>
        <v>0</v>
      </c>
      <c r="AO22" s="7" t="str">
        <f t="shared" si="6"/>
        <v>Resultados inaceptables o inexistentes 0% - 59%</v>
      </c>
      <c r="AP22" s="8">
        <f t="shared" si="7"/>
        <v>170</v>
      </c>
      <c r="AQ22" s="8">
        <f t="shared" si="7"/>
        <v>328</v>
      </c>
      <c r="AR22" s="7">
        <f t="shared" ref="AR22:AR49" si="14">+AQ22/AP22</f>
        <v>1.9294117647058824</v>
      </c>
      <c r="AS22" s="7" t="str">
        <f t="shared" si="9"/>
        <v>Resultados aceptables 86%-100%</v>
      </c>
      <c r="AT22" s="11" t="s">
        <v>252</v>
      </c>
      <c r="AU22" s="11" t="s">
        <v>142</v>
      </c>
      <c r="AV22" s="15"/>
      <c r="AW22" s="16"/>
      <c r="AX22" s="9" t="s">
        <v>492</v>
      </c>
      <c r="AY22" s="6" t="s">
        <v>132</v>
      </c>
    </row>
    <row r="23" spans="1:51" s="14" customFormat="1" ht="150" customHeight="1" x14ac:dyDescent="0.25">
      <c r="A23" s="10" t="s">
        <v>71</v>
      </c>
      <c r="B23" s="11" t="s">
        <v>253</v>
      </c>
      <c r="C23" s="11" t="s">
        <v>254</v>
      </c>
      <c r="D23" s="11" t="s">
        <v>78</v>
      </c>
      <c r="E23" s="11"/>
      <c r="F23" s="11"/>
      <c r="G23" s="11"/>
      <c r="H23" s="11" t="s">
        <v>81</v>
      </c>
      <c r="I23" s="11" t="s">
        <v>246</v>
      </c>
      <c r="J23" s="11" t="s">
        <v>255</v>
      </c>
      <c r="K23" s="11" t="s">
        <v>256</v>
      </c>
      <c r="L23" s="11" t="s">
        <v>257</v>
      </c>
      <c r="M23" s="11" t="s">
        <v>258</v>
      </c>
      <c r="N23" s="11" t="s">
        <v>46</v>
      </c>
      <c r="O23" s="11" t="s">
        <v>47</v>
      </c>
      <c r="P23" s="11" t="s">
        <v>48</v>
      </c>
      <c r="Q23" s="11" t="s">
        <v>60</v>
      </c>
      <c r="R23" s="11" t="s">
        <v>49</v>
      </c>
      <c r="S23" s="11" t="s">
        <v>259</v>
      </c>
      <c r="T23" s="11" t="s">
        <v>260</v>
      </c>
      <c r="U23" s="11">
        <v>0</v>
      </c>
      <c r="V23" s="11">
        <v>800</v>
      </c>
      <c r="W23" s="6">
        <f t="shared" si="0"/>
        <v>212</v>
      </c>
      <c r="X23" s="7">
        <f t="shared" si="10"/>
        <v>0.26500000000000001</v>
      </c>
      <c r="Y23" s="7" t="str">
        <f t="shared" ref="Y23:Y49" si="15">+IF(X23&gt;=1,"Resultados aceptables 86%-100%", IF(X23&gt;=0.6,"Resultados por debajo de la aceptable 60%-85%", "Resultados inaceptables o inexistentes 0% - 59%"))</f>
        <v>Resultados inaceptables o inexistentes 0% - 59%</v>
      </c>
      <c r="Z23" s="11">
        <v>50</v>
      </c>
      <c r="AA23" s="11">
        <v>50</v>
      </c>
      <c r="AB23" s="7">
        <f t="shared" si="11"/>
        <v>1</v>
      </c>
      <c r="AC23" s="7" t="str">
        <f t="shared" ref="AC23:AC49" si="16">+IF(AB23&gt;=1,"Resultados aceptables 86%-100%", IF(AB23&gt;=0.6,"Resultados por debajo de la aceptable 60%-85%", "Resultados inaceptables o inexistentes 0% - 59%"))</f>
        <v>Resultados aceptables 86%-100%</v>
      </c>
      <c r="AD23" s="11">
        <v>250</v>
      </c>
      <c r="AE23" s="11">
        <v>66</v>
      </c>
      <c r="AF23" s="7">
        <f t="shared" si="3"/>
        <v>0.26400000000000001</v>
      </c>
      <c r="AG23" s="7" t="str">
        <f t="shared" ref="AG23:AG49" si="17">+IF(AF23&gt;=1,"Resultados aceptables 86%-100%", IF(AF23&gt;=0.6,"Resultados por debajo de la aceptable 60%-85%", "Resultados inaceptables o inexistentes 0% - 59%"))</f>
        <v>Resultados inaceptables o inexistentes 0% - 59%</v>
      </c>
      <c r="AH23" s="36">
        <v>250</v>
      </c>
      <c r="AI23" s="15">
        <v>96</v>
      </c>
      <c r="AJ23" s="7">
        <f t="shared" si="12"/>
        <v>0.38400000000000001</v>
      </c>
      <c r="AK23" s="7" t="str">
        <f t="shared" ref="AK23:AK49" si="18">+IF(AJ23&gt;=1,"Resultados aceptables 86%-100%", IF(AJ23&gt;=0.6,"Resultados por debajo de la aceptable 60%-85%", "Resultados inaceptables o inexistentes 0% - 59%"))</f>
        <v>Resultados inaceptables o inexistentes 0% - 59%</v>
      </c>
      <c r="AL23" s="11">
        <v>250</v>
      </c>
      <c r="AM23" s="11"/>
      <c r="AN23" s="7">
        <f t="shared" si="13"/>
        <v>0</v>
      </c>
      <c r="AO23" s="7" t="str">
        <f t="shared" ref="AO23:AO49" si="19">+IF(AN23&gt;=1,"Resultados aceptables 86%-100%", IF(AN23&gt;=0.6,"Resultados por debajo de la aceptable 60%-85%", "Resultados inaceptables o inexistentes 0% - 59%"))</f>
        <v>Resultados inaceptables o inexistentes 0% - 59%</v>
      </c>
      <c r="AP23" s="8">
        <f t="shared" ref="AP23:AQ49" si="20">+Z23+AD23+AH23</f>
        <v>550</v>
      </c>
      <c r="AQ23" s="8">
        <f t="shared" si="20"/>
        <v>212</v>
      </c>
      <c r="AR23" s="7">
        <f t="shared" si="14"/>
        <v>0.38545454545454544</v>
      </c>
      <c r="AS23" s="7" t="str">
        <f t="shared" ref="AS23:AS49" si="21">+IF(AR23&gt;=1,"Resultados aceptables 86%-100%", IF(AR23&gt;=0.6,"Resultados por debajo de la aceptable 60%-85%", "Resultados inaceptables o inexistentes 0% - 59%"))</f>
        <v>Resultados inaceptables o inexistentes 0% - 59%</v>
      </c>
      <c r="AT23" s="11" t="s">
        <v>141</v>
      </c>
      <c r="AU23" s="11" t="s">
        <v>142</v>
      </c>
      <c r="AV23" s="15"/>
      <c r="AW23" s="17"/>
      <c r="AX23" s="45" t="s">
        <v>497</v>
      </c>
      <c r="AY23" s="6" t="s">
        <v>132</v>
      </c>
    </row>
    <row r="24" spans="1:51" s="14" customFormat="1" ht="150" customHeight="1" x14ac:dyDescent="0.25">
      <c r="A24" s="10" t="s">
        <v>73</v>
      </c>
      <c r="B24" s="11" t="s">
        <v>261</v>
      </c>
      <c r="C24" s="11" t="s">
        <v>262</v>
      </c>
      <c r="D24" s="11" t="s">
        <v>78</v>
      </c>
      <c r="E24" s="11"/>
      <c r="F24" s="11"/>
      <c r="G24" s="11"/>
      <c r="H24" s="11" t="s">
        <v>81</v>
      </c>
      <c r="I24" s="11" t="s">
        <v>112</v>
      </c>
      <c r="J24" s="11" t="s">
        <v>263</v>
      </c>
      <c r="K24" s="11" t="s">
        <v>264</v>
      </c>
      <c r="L24" s="11" t="s">
        <v>265</v>
      </c>
      <c r="M24" s="11" t="s">
        <v>266</v>
      </c>
      <c r="N24" s="11" t="s">
        <v>46</v>
      </c>
      <c r="O24" s="11" t="s">
        <v>47</v>
      </c>
      <c r="P24" s="11" t="s">
        <v>48</v>
      </c>
      <c r="Q24" s="11" t="s">
        <v>60</v>
      </c>
      <c r="R24" s="11" t="s">
        <v>49</v>
      </c>
      <c r="S24" s="11" t="s">
        <v>267</v>
      </c>
      <c r="T24" s="11" t="s">
        <v>268</v>
      </c>
      <c r="U24" s="11">
        <v>1638</v>
      </c>
      <c r="V24" s="11">
        <v>1800</v>
      </c>
      <c r="W24" s="6">
        <f t="shared" si="0"/>
        <v>1351</v>
      </c>
      <c r="X24" s="7">
        <f t="shared" si="10"/>
        <v>0.75055555555555553</v>
      </c>
      <c r="Y24" s="7" t="str">
        <f t="shared" si="15"/>
        <v>Resultados por debajo de la aceptable 60%-85%</v>
      </c>
      <c r="Z24" s="11">
        <v>450</v>
      </c>
      <c r="AA24" s="11">
        <v>374</v>
      </c>
      <c r="AB24" s="7">
        <f t="shared" si="11"/>
        <v>0.83111111111111113</v>
      </c>
      <c r="AC24" s="7" t="str">
        <f t="shared" si="16"/>
        <v>Resultados por debajo de la aceptable 60%-85%</v>
      </c>
      <c r="AD24" s="11">
        <v>450</v>
      </c>
      <c r="AE24" s="11">
        <v>458</v>
      </c>
      <c r="AF24" s="7">
        <f t="shared" si="3"/>
        <v>1.0177777777777777</v>
      </c>
      <c r="AG24" s="7" t="str">
        <f t="shared" si="17"/>
        <v>Resultados aceptables 86%-100%</v>
      </c>
      <c r="AH24" s="36">
        <v>450</v>
      </c>
      <c r="AI24" s="15">
        <v>519</v>
      </c>
      <c r="AJ24" s="7">
        <f t="shared" si="12"/>
        <v>1.1533333333333333</v>
      </c>
      <c r="AK24" s="7" t="str">
        <f t="shared" si="18"/>
        <v>Resultados aceptables 86%-100%</v>
      </c>
      <c r="AL24" s="11">
        <v>450</v>
      </c>
      <c r="AM24" s="11"/>
      <c r="AN24" s="7">
        <f t="shared" si="13"/>
        <v>0</v>
      </c>
      <c r="AO24" s="7" t="str">
        <f t="shared" si="19"/>
        <v>Resultados inaceptables o inexistentes 0% - 59%</v>
      </c>
      <c r="AP24" s="8">
        <f t="shared" si="20"/>
        <v>1350</v>
      </c>
      <c r="AQ24" s="8">
        <f t="shared" si="20"/>
        <v>1351</v>
      </c>
      <c r="AR24" s="7">
        <f t="shared" si="14"/>
        <v>1.0007407407407407</v>
      </c>
      <c r="AS24" s="7" t="str">
        <f t="shared" si="21"/>
        <v>Resultados aceptables 86%-100%</v>
      </c>
      <c r="AT24" s="11" t="s">
        <v>141</v>
      </c>
      <c r="AU24" s="11" t="s">
        <v>142</v>
      </c>
      <c r="AV24" s="15"/>
      <c r="AW24" s="17"/>
      <c r="AX24" s="47" t="s">
        <v>496</v>
      </c>
      <c r="AY24" s="6" t="s">
        <v>132</v>
      </c>
    </row>
    <row r="25" spans="1:51" s="14" customFormat="1" ht="150" customHeight="1" x14ac:dyDescent="0.25">
      <c r="A25" s="10" t="s">
        <v>74</v>
      </c>
      <c r="B25" s="11" t="s">
        <v>269</v>
      </c>
      <c r="C25" s="11" t="s">
        <v>270</v>
      </c>
      <c r="D25" s="11" t="s">
        <v>78</v>
      </c>
      <c r="E25" s="11" t="s">
        <v>54</v>
      </c>
      <c r="F25" s="11"/>
      <c r="G25" s="11"/>
      <c r="H25" s="11" t="s">
        <v>81</v>
      </c>
      <c r="I25" s="11" t="s">
        <v>112</v>
      </c>
      <c r="J25" s="11" t="s">
        <v>271</v>
      </c>
      <c r="K25" s="11" t="s">
        <v>272</v>
      </c>
      <c r="L25" s="11" t="s">
        <v>273</v>
      </c>
      <c r="M25" s="11" t="s">
        <v>274</v>
      </c>
      <c r="N25" s="11" t="s">
        <v>46</v>
      </c>
      <c r="O25" s="11" t="s">
        <v>47</v>
      </c>
      <c r="P25" s="11" t="s">
        <v>48</v>
      </c>
      <c r="Q25" s="11" t="s">
        <v>60</v>
      </c>
      <c r="R25" s="11" t="s">
        <v>49</v>
      </c>
      <c r="S25" s="11" t="s">
        <v>275</v>
      </c>
      <c r="T25" s="11" t="s">
        <v>276</v>
      </c>
      <c r="U25" s="11">
        <v>0</v>
      </c>
      <c r="V25" s="11">
        <v>247</v>
      </c>
      <c r="W25" s="6">
        <f t="shared" si="0"/>
        <v>97</v>
      </c>
      <c r="X25" s="7">
        <f t="shared" si="10"/>
        <v>0.39271255060728744</v>
      </c>
      <c r="Y25" s="7" t="str">
        <f t="shared" si="15"/>
        <v>Resultados inaceptables o inexistentes 0% - 59%</v>
      </c>
      <c r="Z25" s="11">
        <v>22</v>
      </c>
      <c r="AA25" s="11">
        <v>22</v>
      </c>
      <c r="AB25" s="7">
        <f t="shared" si="11"/>
        <v>1</v>
      </c>
      <c r="AC25" s="7" t="str">
        <f t="shared" si="16"/>
        <v>Resultados aceptables 86%-100%</v>
      </c>
      <c r="AD25" s="11">
        <v>90</v>
      </c>
      <c r="AE25" s="11">
        <v>25</v>
      </c>
      <c r="AF25" s="7">
        <f t="shared" si="3"/>
        <v>0.27777777777777779</v>
      </c>
      <c r="AG25" s="7" t="str">
        <f t="shared" si="17"/>
        <v>Resultados inaceptables o inexistentes 0% - 59%</v>
      </c>
      <c r="AH25" s="36">
        <v>45</v>
      </c>
      <c r="AI25" s="15">
        <v>50</v>
      </c>
      <c r="AJ25" s="7">
        <f t="shared" si="12"/>
        <v>1.1111111111111112</v>
      </c>
      <c r="AK25" s="7" t="str">
        <f t="shared" si="18"/>
        <v>Resultados aceptables 86%-100%</v>
      </c>
      <c r="AL25" s="11">
        <v>90</v>
      </c>
      <c r="AM25" s="11"/>
      <c r="AN25" s="7">
        <f t="shared" si="13"/>
        <v>0</v>
      </c>
      <c r="AO25" s="7" t="str">
        <f t="shared" si="19"/>
        <v>Resultados inaceptables o inexistentes 0% - 59%</v>
      </c>
      <c r="AP25" s="8">
        <f t="shared" si="20"/>
        <v>157</v>
      </c>
      <c r="AQ25" s="8">
        <f t="shared" si="20"/>
        <v>97</v>
      </c>
      <c r="AR25" s="7">
        <f t="shared" si="14"/>
        <v>0.61783439490445857</v>
      </c>
      <c r="AS25" s="7" t="str">
        <f t="shared" si="21"/>
        <v>Resultados por debajo de la aceptable 60%-85%</v>
      </c>
      <c r="AT25" s="11" t="s">
        <v>141</v>
      </c>
      <c r="AU25" s="11" t="s">
        <v>142</v>
      </c>
      <c r="AV25" s="15"/>
      <c r="AW25" s="17"/>
      <c r="AX25" s="45" t="s">
        <v>493</v>
      </c>
      <c r="AY25" s="6" t="s">
        <v>132</v>
      </c>
    </row>
    <row r="26" spans="1:51" s="14" customFormat="1" ht="150" customHeight="1" x14ac:dyDescent="0.25">
      <c r="A26" s="10" t="s">
        <v>75</v>
      </c>
      <c r="B26" s="11" t="s">
        <v>277</v>
      </c>
      <c r="C26" s="11" t="s">
        <v>278</v>
      </c>
      <c r="D26" s="11" t="s">
        <v>78</v>
      </c>
      <c r="E26" s="11"/>
      <c r="F26" s="11"/>
      <c r="G26" s="11"/>
      <c r="H26" s="11" t="s">
        <v>81</v>
      </c>
      <c r="I26" s="11" t="s">
        <v>112</v>
      </c>
      <c r="J26" s="11" t="s">
        <v>279</v>
      </c>
      <c r="K26" s="11" t="s">
        <v>280</v>
      </c>
      <c r="L26" s="11" t="s">
        <v>281</v>
      </c>
      <c r="M26" s="11" t="s">
        <v>282</v>
      </c>
      <c r="N26" s="11" t="s">
        <v>46</v>
      </c>
      <c r="O26" s="11" t="s">
        <v>47</v>
      </c>
      <c r="P26" s="11" t="s">
        <v>48</v>
      </c>
      <c r="Q26" s="11" t="s">
        <v>60</v>
      </c>
      <c r="R26" s="11" t="s">
        <v>49</v>
      </c>
      <c r="S26" s="11" t="s">
        <v>283</v>
      </c>
      <c r="T26" s="11" t="s">
        <v>268</v>
      </c>
      <c r="U26" s="11">
        <v>0</v>
      </c>
      <c r="V26" s="11">
        <v>475</v>
      </c>
      <c r="W26" s="6">
        <f t="shared" si="0"/>
        <v>98</v>
      </c>
      <c r="X26" s="7">
        <f t="shared" si="10"/>
        <v>0.2063157894736842</v>
      </c>
      <c r="Y26" s="7" t="str">
        <f t="shared" si="15"/>
        <v>Resultados inaceptables o inexistentes 0% - 59%</v>
      </c>
      <c r="Z26" s="11">
        <v>25</v>
      </c>
      <c r="AA26" s="11">
        <v>25</v>
      </c>
      <c r="AB26" s="7">
        <f t="shared" si="11"/>
        <v>1</v>
      </c>
      <c r="AC26" s="7" t="str">
        <f t="shared" si="16"/>
        <v>Resultados aceptables 86%-100%</v>
      </c>
      <c r="AD26" s="11">
        <v>150</v>
      </c>
      <c r="AE26" s="11">
        <v>16</v>
      </c>
      <c r="AF26" s="7">
        <f t="shared" si="3"/>
        <v>0.10666666666666667</v>
      </c>
      <c r="AG26" s="7" t="str">
        <f t="shared" si="17"/>
        <v>Resultados inaceptables o inexistentes 0% - 59%</v>
      </c>
      <c r="AH26" s="36">
        <v>150</v>
      </c>
      <c r="AI26" s="15">
        <v>57</v>
      </c>
      <c r="AJ26" s="7">
        <f t="shared" si="12"/>
        <v>0.38</v>
      </c>
      <c r="AK26" s="7" t="str">
        <f t="shared" si="18"/>
        <v>Resultados inaceptables o inexistentes 0% - 59%</v>
      </c>
      <c r="AL26" s="11">
        <v>150</v>
      </c>
      <c r="AM26" s="11"/>
      <c r="AN26" s="7">
        <f t="shared" si="13"/>
        <v>0</v>
      </c>
      <c r="AO26" s="7" t="str">
        <f t="shared" si="19"/>
        <v>Resultados inaceptables o inexistentes 0% - 59%</v>
      </c>
      <c r="AP26" s="8">
        <f t="shared" si="20"/>
        <v>325</v>
      </c>
      <c r="AQ26" s="8">
        <f t="shared" si="20"/>
        <v>98</v>
      </c>
      <c r="AR26" s="7">
        <f t="shared" si="14"/>
        <v>0.30153846153846153</v>
      </c>
      <c r="AS26" s="7" t="str">
        <f t="shared" si="21"/>
        <v>Resultados inaceptables o inexistentes 0% - 59%</v>
      </c>
      <c r="AT26" s="11" t="s">
        <v>284</v>
      </c>
      <c r="AU26" s="11" t="s">
        <v>285</v>
      </c>
      <c r="AV26" s="15"/>
      <c r="AW26" s="17"/>
      <c r="AX26" s="47" t="s">
        <v>498</v>
      </c>
      <c r="AY26" s="6" t="s">
        <v>132</v>
      </c>
    </row>
    <row r="27" spans="1:51" s="14" customFormat="1" ht="150" customHeight="1" x14ac:dyDescent="0.25">
      <c r="A27" s="10" t="s">
        <v>76</v>
      </c>
      <c r="B27" s="11" t="s">
        <v>286</v>
      </c>
      <c r="C27" s="11" t="s">
        <v>287</v>
      </c>
      <c r="D27" s="11" t="s">
        <v>78</v>
      </c>
      <c r="E27" s="11"/>
      <c r="F27" s="11"/>
      <c r="G27" s="11"/>
      <c r="H27" s="11" t="s">
        <v>81</v>
      </c>
      <c r="I27" s="11" t="s">
        <v>112</v>
      </c>
      <c r="J27" s="11" t="s">
        <v>288</v>
      </c>
      <c r="K27" s="11" t="s">
        <v>289</v>
      </c>
      <c r="L27" s="11" t="s">
        <v>290</v>
      </c>
      <c r="M27" s="11" t="s">
        <v>291</v>
      </c>
      <c r="N27" s="11" t="s">
        <v>46</v>
      </c>
      <c r="O27" s="11" t="s">
        <v>47</v>
      </c>
      <c r="P27" s="11" t="s">
        <v>48</v>
      </c>
      <c r="Q27" s="11" t="s">
        <v>60</v>
      </c>
      <c r="R27" s="11" t="s">
        <v>49</v>
      </c>
      <c r="S27" s="11" t="s">
        <v>292</v>
      </c>
      <c r="T27" s="11" t="s">
        <v>293</v>
      </c>
      <c r="U27" s="11">
        <v>53202</v>
      </c>
      <c r="V27" s="11">
        <v>69400</v>
      </c>
      <c r="W27" s="6">
        <f t="shared" si="0"/>
        <v>78792</v>
      </c>
      <c r="X27" s="7">
        <f t="shared" si="10"/>
        <v>1.1353314121037463</v>
      </c>
      <c r="Y27" s="7" t="str">
        <f t="shared" si="15"/>
        <v>Resultados aceptables 86%-100%</v>
      </c>
      <c r="Z27" s="11">
        <v>17350</v>
      </c>
      <c r="AA27" s="11">
        <v>21054</v>
      </c>
      <c r="AB27" s="7">
        <f t="shared" si="11"/>
        <v>1.2134870317002882</v>
      </c>
      <c r="AC27" s="7" t="str">
        <f t="shared" si="16"/>
        <v>Resultados aceptables 86%-100%</v>
      </c>
      <c r="AD27" s="11">
        <v>17350</v>
      </c>
      <c r="AE27" s="11">
        <v>25338</v>
      </c>
      <c r="AF27" s="7">
        <f t="shared" si="3"/>
        <v>1.4604034582132566</v>
      </c>
      <c r="AG27" s="7" t="str">
        <f t="shared" si="17"/>
        <v>Resultados aceptables 86%-100%</v>
      </c>
      <c r="AH27" s="36">
        <v>17350</v>
      </c>
      <c r="AI27" s="15">
        <v>32400</v>
      </c>
      <c r="AJ27" s="7">
        <f t="shared" si="12"/>
        <v>1.8674351585014408</v>
      </c>
      <c r="AK27" s="7" t="str">
        <f t="shared" si="18"/>
        <v>Resultados aceptables 86%-100%</v>
      </c>
      <c r="AL27" s="11">
        <v>17350</v>
      </c>
      <c r="AM27" s="11"/>
      <c r="AN27" s="7">
        <f t="shared" si="13"/>
        <v>0</v>
      </c>
      <c r="AO27" s="7" t="str">
        <f t="shared" si="19"/>
        <v>Resultados inaceptables o inexistentes 0% - 59%</v>
      </c>
      <c r="AP27" s="8">
        <f t="shared" si="20"/>
        <v>52050</v>
      </c>
      <c r="AQ27" s="8">
        <f t="shared" si="20"/>
        <v>78792</v>
      </c>
      <c r="AR27" s="7">
        <f t="shared" si="14"/>
        <v>1.5137752161383284</v>
      </c>
      <c r="AS27" s="7" t="str">
        <f t="shared" si="21"/>
        <v>Resultados aceptables 86%-100%</v>
      </c>
      <c r="AT27" s="11" t="s">
        <v>294</v>
      </c>
      <c r="AU27" s="11" t="s">
        <v>142</v>
      </c>
      <c r="AV27" s="15"/>
      <c r="AW27" s="17"/>
      <c r="AX27" s="45" t="s">
        <v>482</v>
      </c>
      <c r="AY27" s="6" t="s">
        <v>132</v>
      </c>
    </row>
    <row r="28" spans="1:51" s="14" customFormat="1" ht="150" customHeight="1" x14ac:dyDescent="0.25">
      <c r="A28" s="10" t="s">
        <v>77</v>
      </c>
      <c r="B28" s="11" t="s">
        <v>295</v>
      </c>
      <c r="C28" s="11" t="s">
        <v>296</v>
      </c>
      <c r="D28" s="11" t="s">
        <v>78</v>
      </c>
      <c r="E28" s="11"/>
      <c r="F28" s="11"/>
      <c r="G28" s="11"/>
      <c r="H28" s="11" t="s">
        <v>81</v>
      </c>
      <c r="I28" s="11" t="s">
        <v>112</v>
      </c>
      <c r="J28" s="11" t="s">
        <v>297</v>
      </c>
      <c r="K28" s="11" t="s">
        <v>298</v>
      </c>
      <c r="L28" s="11" t="s">
        <v>299</v>
      </c>
      <c r="M28" s="11" t="s">
        <v>300</v>
      </c>
      <c r="N28" s="11" t="s">
        <v>46</v>
      </c>
      <c r="O28" s="11" t="s">
        <v>47</v>
      </c>
      <c r="P28" s="11" t="s">
        <v>48</v>
      </c>
      <c r="Q28" s="11" t="s">
        <v>60</v>
      </c>
      <c r="R28" s="11" t="s">
        <v>49</v>
      </c>
      <c r="S28" s="11" t="s">
        <v>301</v>
      </c>
      <c r="T28" s="11" t="s">
        <v>268</v>
      </c>
      <c r="U28" s="11">
        <v>0</v>
      </c>
      <c r="V28" s="11">
        <v>2930</v>
      </c>
      <c r="W28" s="11">
        <f t="shared" si="0"/>
        <v>606</v>
      </c>
      <c r="X28" s="7">
        <f t="shared" si="10"/>
        <v>0.2068259385665529</v>
      </c>
      <c r="Y28" s="7" t="str">
        <f t="shared" si="15"/>
        <v>Resultados inaceptables o inexistentes 0% - 59%</v>
      </c>
      <c r="Z28" s="11">
        <v>0</v>
      </c>
      <c r="AA28" s="11">
        <v>0</v>
      </c>
      <c r="AB28" s="7" t="e">
        <f t="shared" si="11"/>
        <v>#DIV/0!</v>
      </c>
      <c r="AC28" s="7" t="e">
        <f t="shared" si="16"/>
        <v>#DIV/0!</v>
      </c>
      <c r="AD28" s="11">
        <v>1758</v>
      </c>
      <c r="AE28" s="11">
        <v>606</v>
      </c>
      <c r="AF28" s="7">
        <f t="shared" si="3"/>
        <v>0.34470989761092152</v>
      </c>
      <c r="AG28" s="7" t="str">
        <f t="shared" si="17"/>
        <v>Resultados inaceptables o inexistentes 0% - 59%</v>
      </c>
      <c r="AH28" s="36">
        <v>586</v>
      </c>
      <c r="AI28" s="15">
        <v>0</v>
      </c>
      <c r="AJ28" s="7">
        <f t="shared" si="12"/>
        <v>0</v>
      </c>
      <c r="AK28" s="7" t="str">
        <f t="shared" si="18"/>
        <v>Resultados inaceptables o inexistentes 0% - 59%</v>
      </c>
      <c r="AL28" s="11">
        <v>586</v>
      </c>
      <c r="AM28" s="11"/>
      <c r="AN28" s="7">
        <f t="shared" si="13"/>
        <v>0</v>
      </c>
      <c r="AO28" s="7" t="str">
        <f t="shared" si="19"/>
        <v>Resultados inaceptables o inexistentes 0% - 59%</v>
      </c>
      <c r="AP28" s="8">
        <f t="shared" si="20"/>
        <v>2344</v>
      </c>
      <c r="AQ28" s="8">
        <f t="shared" si="20"/>
        <v>606</v>
      </c>
      <c r="AR28" s="7">
        <f t="shared" si="14"/>
        <v>0.25853242320819114</v>
      </c>
      <c r="AS28" s="7" t="str">
        <f t="shared" si="21"/>
        <v>Resultados inaceptables o inexistentes 0% - 59%</v>
      </c>
      <c r="AT28" s="11" t="s">
        <v>302</v>
      </c>
      <c r="AU28" s="11" t="s">
        <v>142</v>
      </c>
      <c r="AV28" s="15"/>
      <c r="AW28" s="17"/>
      <c r="AX28" s="45" t="s">
        <v>483</v>
      </c>
      <c r="AY28" s="6" t="s">
        <v>132</v>
      </c>
    </row>
    <row r="29" spans="1:51" s="14" customFormat="1" ht="150" customHeight="1" x14ac:dyDescent="0.25">
      <c r="A29" s="10" t="s">
        <v>88</v>
      </c>
      <c r="B29" s="11" t="s">
        <v>303</v>
      </c>
      <c r="C29" s="11" t="s">
        <v>304</v>
      </c>
      <c r="D29" s="11" t="s">
        <v>78</v>
      </c>
      <c r="E29" s="11"/>
      <c r="F29" s="11"/>
      <c r="G29" s="11"/>
      <c r="H29" s="11" t="s">
        <v>81</v>
      </c>
      <c r="I29" s="11" t="s">
        <v>112</v>
      </c>
      <c r="J29" s="11" t="s">
        <v>305</v>
      </c>
      <c r="K29" s="11" t="s">
        <v>306</v>
      </c>
      <c r="L29" s="11" t="s">
        <v>307</v>
      </c>
      <c r="M29" s="11" t="s">
        <v>308</v>
      </c>
      <c r="N29" s="11" t="s">
        <v>46</v>
      </c>
      <c r="O29" s="11" t="s">
        <v>47</v>
      </c>
      <c r="P29" s="11" t="s">
        <v>48</v>
      </c>
      <c r="Q29" s="11" t="s">
        <v>55</v>
      </c>
      <c r="R29" s="11" t="s">
        <v>49</v>
      </c>
      <c r="S29" s="11" t="s">
        <v>292</v>
      </c>
      <c r="T29" s="11" t="s">
        <v>121</v>
      </c>
      <c r="U29" s="11">
        <v>0</v>
      </c>
      <c r="V29" s="11">
        <v>16</v>
      </c>
      <c r="W29" s="6">
        <f t="shared" si="0"/>
        <v>12</v>
      </c>
      <c r="X29" s="7">
        <f t="shared" si="10"/>
        <v>0.75</v>
      </c>
      <c r="Y29" s="7" t="str">
        <f t="shared" si="15"/>
        <v>Resultados por debajo de la aceptable 60%-85%</v>
      </c>
      <c r="Z29" s="11">
        <v>4</v>
      </c>
      <c r="AA29" s="11">
        <v>4</v>
      </c>
      <c r="AB29" s="7">
        <f t="shared" si="11"/>
        <v>1</v>
      </c>
      <c r="AC29" s="7" t="str">
        <f t="shared" si="16"/>
        <v>Resultados aceptables 86%-100%</v>
      </c>
      <c r="AD29" s="11">
        <v>4</v>
      </c>
      <c r="AE29" s="11">
        <v>4</v>
      </c>
      <c r="AF29" s="7">
        <f t="shared" si="3"/>
        <v>1</v>
      </c>
      <c r="AG29" s="7" t="str">
        <f t="shared" si="17"/>
        <v>Resultados aceptables 86%-100%</v>
      </c>
      <c r="AH29" s="36">
        <v>4</v>
      </c>
      <c r="AI29" s="15">
        <v>4</v>
      </c>
      <c r="AJ29" s="7">
        <f t="shared" si="12"/>
        <v>1</v>
      </c>
      <c r="AK29" s="7" t="str">
        <f t="shared" si="18"/>
        <v>Resultados aceptables 86%-100%</v>
      </c>
      <c r="AL29" s="11">
        <v>4</v>
      </c>
      <c r="AM29" s="11"/>
      <c r="AN29" s="7">
        <f t="shared" si="13"/>
        <v>0</v>
      </c>
      <c r="AO29" s="7" t="str">
        <f t="shared" si="19"/>
        <v>Resultados inaceptables o inexistentes 0% - 59%</v>
      </c>
      <c r="AP29" s="8">
        <f t="shared" si="20"/>
        <v>12</v>
      </c>
      <c r="AQ29" s="8">
        <f t="shared" si="20"/>
        <v>12</v>
      </c>
      <c r="AR29" s="7">
        <f t="shared" si="14"/>
        <v>1</v>
      </c>
      <c r="AS29" s="7" t="str">
        <f t="shared" si="21"/>
        <v>Resultados aceptables 86%-100%</v>
      </c>
      <c r="AT29" s="11" t="s">
        <v>309</v>
      </c>
      <c r="AU29" s="11" t="s">
        <v>199</v>
      </c>
      <c r="AV29" s="15"/>
      <c r="AW29" s="17"/>
      <c r="AX29" s="9"/>
      <c r="AY29" s="6" t="s">
        <v>132</v>
      </c>
    </row>
    <row r="30" spans="1:51" s="14" customFormat="1" ht="150" customHeight="1" x14ac:dyDescent="0.25">
      <c r="A30" s="10" t="s">
        <v>89</v>
      </c>
      <c r="B30" s="11" t="s">
        <v>310</v>
      </c>
      <c r="C30" s="11" t="s">
        <v>311</v>
      </c>
      <c r="D30" s="11" t="s">
        <v>78</v>
      </c>
      <c r="E30" s="11"/>
      <c r="F30" s="11"/>
      <c r="G30" s="11"/>
      <c r="H30" s="11" t="s">
        <v>81</v>
      </c>
      <c r="I30" s="11" t="s">
        <v>112</v>
      </c>
      <c r="J30" s="11" t="s">
        <v>312</v>
      </c>
      <c r="K30" s="11" t="s">
        <v>313</v>
      </c>
      <c r="L30" s="11" t="s">
        <v>314</v>
      </c>
      <c r="M30" s="11" t="s">
        <v>315</v>
      </c>
      <c r="N30" s="11" t="s">
        <v>46</v>
      </c>
      <c r="O30" s="11" t="s">
        <v>47</v>
      </c>
      <c r="P30" s="11" t="s">
        <v>48</v>
      </c>
      <c r="Q30" s="11" t="s">
        <v>60</v>
      </c>
      <c r="R30" s="11" t="s">
        <v>49</v>
      </c>
      <c r="S30" s="11" t="s">
        <v>267</v>
      </c>
      <c r="T30" s="11" t="s">
        <v>268</v>
      </c>
      <c r="U30" s="11">
        <v>0</v>
      </c>
      <c r="V30" s="11">
        <v>1310</v>
      </c>
      <c r="W30" s="6">
        <f t="shared" si="0"/>
        <v>566</v>
      </c>
      <c r="X30" s="7">
        <f t="shared" si="10"/>
        <v>0.43206106870229005</v>
      </c>
      <c r="Y30" s="7" t="str">
        <f t="shared" si="15"/>
        <v>Resultados inaceptables o inexistentes 0% - 59%</v>
      </c>
      <c r="Z30" s="11">
        <v>100</v>
      </c>
      <c r="AA30" s="11">
        <v>100</v>
      </c>
      <c r="AB30" s="7">
        <f t="shared" si="11"/>
        <v>1</v>
      </c>
      <c r="AC30" s="7" t="str">
        <f t="shared" si="16"/>
        <v>Resultados aceptables 86%-100%</v>
      </c>
      <c r="AD30" s="11">
        <v>484</v>
      </c>
      <c r="AE30" s="11">
        <v>185</v>
      </c>
      <c r="AF30" s="7">
        <f t="shared" si="3"/>
        <v>0.38223140495867769</v>
      </c>
      <c r="AG30" s="7" t="str">
        <f t="shared" si="17"/>
        <v>Resultados inaceptables o inexistentes 0% - 59%</v>
      </c>
      <c r="AH30" s="36">
        <v>242</v>
      </c>
      <c r="AI30" s="15">
        <v>281</v>
      </c>
      <c r="AJ30" s="7">
        <f t="shared" si="12"/>
        <v>1.1611570247933884</v>
      </c>
      <c r="AK30" s="7" t="str">
        <f t="shared" si="18"/>
        <v>Resultados aceptables 86%-100%</v>
      </c>
      <c r="AL30" s="11">
        <v>484</v>
      </c>
      <c r="AM30" s="11"/>
      <c r="AN30" s="7">
        <f t="shared" si="13"/>
        <v>0</v>
      </c>
      <c r="AO30" s="7" t="str">
        <f t="shared" si="19"/>
        <v>Resultados inaceptables o inexistentes 0% - 59%</v>
      </c>
      <c r="AP30" s="8">
        <f t="shared" si="20"/>
        <v>826</v>
      </c>
      <c r="AQ30" s="8">
        <f t="shared" si="20"/>
        <v>566</v>
      </c>
      <c r="AR30" s="7">
        <f t="shared" si="14"/>
        <v>0.68523002421307511</v>
      </c>
      <c r="AS30" s="7" t="str">
        <f t="shared" si="21"/>
        <v>Resultados por debajo de la aceptable 60%-85%</v>
      </c>
      <c r="AT30" s="11" t="s">
        <v>141</v>
      </c>
      <c r="AU30" s="11" t="s">
        <v>142</v>
      </c>
      <c r="AV30" s="15"/>
      <c r="AW30" s="17"/>
      <c r="AX30" s="45" t="s">
        <v>493</v>
      </c>
      <c r="AY30" s="6" t="s">
        <v>132</v>
      </c>
    </row>
    <row r="31" spans="1:51" s="14" customFormat="1" ht="150" customHeight="1" x14ac:dyDescent="0.25">
      <c r="A31" s="10" t="s">
        <v>90</v>
      </c>
      <c r="B31" s="11" t="s">
        <v>316</v>
      </c>
      <c r="C31" s="11" t="s">
        <v>317</v>
      </c>
      <c r="D31" s="11" t="s">
        <v>78</v>
      </c>
      <c r="E31" s="11"/>
      <c r="F31" s="11"/>
      <c r="G31" s="11"/>
      <c r="H31" s="11" t="s">
        <v>81</v>
      </c>
      <c r="I31" s="11" t="s">
        <v>112</v>
      </c>
      <c r="J31" s="11" t="s">
        <v>318</v>
      </c>
      <c r="K31" s="11" t="s">
        <v>319</v>
      </c>
      <c r="L31" s="11" t="s">
        <v>320</v>
      </c>
      <c r="M31" s="11" t="s">
        <v>321</v>
      </c>
      <c r="N31" s="11" t="s">
        <v>46</v>
      </c>
      <c r="O31" s="11" t="s">
        <v>47</v>
      </c>
      <c r="P31" s="11" t="s">
        <v>48</v>
      </c>
      <c r="Q31" s="11" t="s">
        <v>60</v>
      </c>
      <c r="R31" s="11" t="s">
        <v>49</v>
      </c>
      <c r="S31" s="11" t="s">
        <v>267</v>
      </c>
      <c r="T31" s="11" t="s">
        <v>268</v>
      </c>
      <c r="U31" s="11">
        <v>0</v>
      </c>
      <c r="V31" s="11">
        <v>12776</v>
      </c>
      <c r="W31" s="6">
        <f t="shared" si="0"/>
        <v>6948</v>
      </c>
      <c r="X31" s="7">
        <f t="shared" si="10"/>
        <v>0.54383218534752664</v>
      </c>
      <c r="Y31" s="7" t="str">
        <f t="shared" si="15"/>
        <v>Resultados inaceptables o inexistentes 0% - 59%</v>
      </c>
      <c r="Z31" s="11">
        <v>746</v>
      </c>
      <c r="AA31" s="11">
        <v>746</v>
      </c>
      <c r="AB31" s="7">
        <f t="shared" si="11"/>
        <v>1</v>
      </c>
      <c r="AC31" s="7" t="str">
        <f t="shared" si="16"/>
        <v>Resultados aceptables 86%-100%</v>
      </c>
      <c r="AD31" s="11">
        <v>4812</v>
      </c>
      <c r="AE31" s="11">
        <v>346</v>
      </c>
      <c r="AF31" s="7">
        <f t="shared" si="3"/>
        <v>7.1903574397339978E-2</v>
      </c>
      <c r="AG31" s="7" t="str">
        <f t="shared" si="17"/>
        <v>Resultados inaceptables o inexistentes 0% - 59%</v>
      </c>
      <c r="AH31" s="36">
        <v>2406</v>
      </c>
      <c r="AI31" s="15">
        <v>5856</v>
      </c>
      <c r="AJ31" s="7">
        <f t="shared" si="12"/>
        <v>2.4339152119700747</v>
      </c>
      <c r="AK31" s="7" t="str">
        <f t="shared" si="18"/>
        <v>Resultados aceptables 86%-100%</v>
      </c>
      <c r="AL31" s="11">
        <v>4812</v>
      </c>
      <c r="AM31" s="11"/>
      <c r="AN31" s="7">
        <f t="shared" si="13"/>
        <v>0</v>
      </c>
      <c r="AO31" s="7" t="str">
        <f t="shared" si="19"/>
        <v>Resultados inaceptables o inexistentes 0% - 59%</v>
      </c>
      <c r="AP31" s="8">
        <f t="shared" si="20"/>
        <v>7964</v>
      </c>
      <c r="AQ31" s="8">
        <f t="shared" si="20"/>
        <v>6948</v>
      </c>
      <c r="AR31" s="7">
        <f t="shared" si="14"/>
        <v>0.87242591662481161</v>
      </c>
      <c r="AS31" s="7" t="str">
        <f t="shared" si="21"/>
        <v>Resultados por debajo de la aceptable 60%-85%</v>
      </c>
      <c r="AT31" s="11" t="s">
        <v>141</v>
      </c>
      <c r="AU31" s="11" t="s">
        <v>142</v>
      </c>
      <c r="AV31" s="15"/>
      <c r="AW31" s="17"/>
      <c r="AX31" s="45" t="s">
        <v>493</v>
      </c>
      <c r="AY31" s="6" t="s">
        <v>132</v>
      </c>
    </row>
    <row r="32" spans="1:51" s="14" customFormat="1" ht="150" customHeight="1" x14ac:dyDescent="0.25">
      <c r="A32" s="10" t="s">
        <v>91</v>
      </c>
      <c r="B32" s="11" t="s">
        <v>322</v>
      </c>
      <c r="C32" s="11" t="s">
        <v>323</v>
      </c>
      <c r="D32" s="11" t="s">
        <v>78</v>
      </c>
      <c r="E32" s="11"/>
      <c r="F32" s="11"/>
      <c r="G32" s="11"/>
      <c r="H32" s="11" t="s">
        <v>81</v>
      </c>
      <c r="I32" s="11" t="s">
        <v>112</v>
      </c>
      <c r="J32" s="11" t="s">
        <v>324</v>
      </c>
      <c r="K32" s="11" t="s">
        <v>325</v>
      </c>
      <c r="L32" s="11" t="s">
        <v>326</v>
      </c>
      <c r="M32" s="11" t="s">
        <v>327</v>
      </c>
      <c r="N32" s="11" t="s">
        <v>46</v>
      </c>
      <c r="O32" s="11" t="s">
        <v>47</v>
      </c>
      <c r="P32" s="11" t="s">
        <v>48</v>
      </c>
      <c r="Q32" s="11" t="s">
        <v>60</v>
      </c>
      <c r="R32" s="11" t="s">
        <v>49</v>
      </c>
      <c r="S32" s="11" t="s">
        <v>328</v>
      </c>
      <c r="T32" s="11" t="s">
        <v>268</v>
      </c>
      <c r="U32" s="11">
        <v>0</v>
      </c>
      <c r="V32" s="11">
        <v>1720</v>
      </c>
      <c r="W32" s="11">
        <f t="shared" si="0"/>
        <v>330</v>
      </c>
      <c r="X32" s="7">
        <f t="shared" si="10"/>
        <v>0.19186046511627908</v>
      </c>
      <c r="Y32" s="7" t="str">
        <f t="shared" si="15"/>
        <v>Resultados inaceptables o inexistentes 0% - 59%</v>
      </c>
      <c r="Z32" s="11">
        <v>0</v>
      </c>
      <c r="AA32" s="11">
        <v>0</v>
      </c>
      <c r="AB32" s="7" t="e">
        <f t="shared" si="11"/>
        <v>#DIV/0!</v>
      </c>
      <c r="AC32" s="7" t="e">
        <f t="shared" si="16"/>
        <v>#DIV/0!</v>
      </c>
      <c r="AD32" s="11">
        <v>860</v>
      </c>
      <c r="AE32" s="11">
        <v>330</v>
      </c>
      <c r="AF32" s="7">
        <f t="shared" si="3"/>
        <v>0.38372093023255816</v>
      </c>
      <c r="AG32" s="7" t="str">
        <f t="shared" si="17"/>
        <v>Resultados inaceptables o inexistentes 0% - 59%</v>
      </c>
      <c r="AH32" s="36">
        <v>430</v>
      </c>
      <c r="AI32" s="15">
        <v>0</v>
      </c>
      <c r="AJ32" s="7">
        <f t="shared" si="12"/>
        <v>0</v>
      </c>
      <c r="AK32" s="7" t="str">
        <f t="shared" si="18"/>
        <v>Resultados inaceptables o inexistentes 0% - 59%</v>
      </c>
      <c r="AL32" s="11">
        <v>430</v>
      </c>
      <c r="AM32" s="11"/>
      <c r="AN32" s="7">
        <f t="shared" si="13"/>
        <v>0</v>
      </c>
      <c r="AO32" s="7" t="str">
        <f t="shared" si="19"/>
        <v>Resultados inaceptables o inexistentes 0% - 59%</v>
      </c>
      <c r="AP32" s="8">
        <f t="shared" si="20"/>
        <v>1290</v>
      </c>
      <c r="AQ32" s="8">
        <f t="shared" si="20"/>
        <v>330</v>
      </c>
      <c r="AR32" s="7">
        <f t="shared" si="14"/>
        <v>0.2558139534883721</v>
      </c>
      <c r="AS32" s="7" t="str">
        <f t="shared" si="21"/>
        <v>Resultados inaceptables o inexistentes 0% - 59%</v>
      </c>
      <c r="AT32" s="11" t="s">
        <v>309</v>
      </c>
      <c r="AU32" s="11" t="s">
        <v>199</v>
      </c>
      <c r="AV32" s="15"/>
      <c r="AW32" s="17"/>
      <c r="AX32" s="45" t="s">
        <v>499</v>
      </c>
      <c r="AY32" s="6" t="s">
        <v>132</v>
      </c>
    </row>
    <row r="33" spans="1:51" s="14" customFormat="1" ht="150" customHeight="1" x14ac:dyDescent="0.25">
      <c r="A33" s="10" t="s">
        <v>92</v>
      </c>
      <c r="B33" s="11" t="s">
        <v>329</v>
      </c>
      <c r="C33" s="11" t="s">
        <v>330</v>
      </c>
      <c r="D33" s="11" t="s">
        <v>78</v>
      </c>
      <c r="E33" s="11"/>
      <c r="F33" s="11"/>
      <c r="G33" s="11"/>
      <c r="H33" s="11" t="s">
        <v>81</v>
      </c>
      <c r="I33" s="11" t="s">
        <v>112</v>
      </c>
      <c r="J33" s="11" t="s">
        <v>331</v>
      </c>
      <c r="K33" s="11" t="s">
        <v>332</v>
      </c>
      <c r="L33" s="11" t="s">
        <v>333</v>
      </c>
      <c r="M33" s="11" t="s">
        <v>334</v>
      </c>
      <c r="N33" s="11" t="s">
        <v>46</v>
      </c>
      <c r="O33" s="11" t="s">
        <v>47</v>
      </c>
      <c r="P33" s="11" t="s">
        <v>48</v>
      </c>
      <c r="Q33" s="11" t="s">
        <v>60</v>
      </c>
      <c r="R33" s="11" t="s">
        <v>49</v>
      </c>
      <c r="S33" s="11" t="s">
        <v>267</v>
      </c>
      <c r="T33" s="11" t="s">
        <v>268</v>
      </c>
      <c r="U33" s="18">
        <v>13621</v>
      </c>
      <c r="V33" s="18">
        <v>21000</v>
      </c>
      <c r="W33" s="6">
        <f t="shared" si="0"/>
        <v>11895</v>
      </c>
      <c r="X33" s="7">
        <f t="shared" si="10"/>
        <v>0.56642857142857139</v>
      </c>
      <c r="Y33" s="7" t="str">
        <f t="shared" si="15"/>
        <v>Resultados inaceptables o inexistentes 0% - 59%</v>
      </c>
      <c r="Z33" s="11">
        <v>5250</v>
      </c>
      <c r="AA33" s="11">
        <v>2558</v>
      </c>
      <c r="AB33" s="7">
        <f t="shared" si="11"/>
        <v>0.48723809523809525</v>
      </c>
      <c r="AC33" s="7" t="str">
        <f t="shared" si="16"/>
        <v>Resultados inaceptables o inexistentes 0% - 59%</v>
      </c>
      <c r="AD33" s="11">
        <v>5250</v>
      </c>
      <c r="AE33" s="11">
        <v>5949</v>
      </c>
      <c r="AF33" s="7">
        <f t="shared" si="3"/>
        <v>1.1331428571428572</v>
      </c>
      <c r="AG33" s="7" t="str">
        <f t="shared" si="17"/>
        <v>Resultados aceptables 86%-100%</v>
      </c>
      <c r="AH33" s="36">
        <v>5250</v>
      </c>
      <c r="AI33" s="15">
        <v>3388</v>
      </c>
      <c r="AJ33" s="7">
        <f t="shared" si="12"/>
        <v>0.64533333333333331</v>
      </c>
      <c r="AK33" s="7" t="str">
        <f t="shared" si="18"/>
        <v>Resultados por debajo de la aceptable 60%-85%</v>
      </c>
      <c r="AL33" s="11">
        <v>5250</v>
      </c>
      <c r="AM33" s="11"/>
      <c r="AN33" s="7">
        <f t="shared" si="13"/>
        <v>0</v>
      </c>
      <c r="AO33" s="7" t="str">
        <f t="shared" si="19"/>
        <v>Resultados inaceptables o inexistentes 0% - 59%</v>
      </c>
      <c r="AP33" s="8">
        <f t="shared" si="20"/>
        <v>15750</v>
      </c>
      <c r="AQ33" s="8">
        <f t="shared" si="20"/>
        <v>11895</v>
      </c>
      <c r="AR33" s="7">
        <f t="shared" si="14"/>
        <v>0.75523809523809526</v>
      </c>
      <c r="AS33" s="7" t="str">
        <f t="shared" si="21"/>
        <v>Resultados por debajo de la aceptable 60%-85%</v>
      </c>
      <c r="AT33" s="11" t="s">
        <v>141</v>
      </c>
      <c r="AU33" s="11" t="s">
        <v>142</v>
      </c>
      <c r="AV33" s="15"/>
      <c r="AW33" s="17"/>
      <c r="AX33" s="45" t="s">
        <v>484</v>
      </c>
      <c r="AY33" s="6" t="s">
        <v>132</v>
      </c>
    </row>
    <row r="34" spans="1:51" s="14" customFormat="1" ht="150" customHeight="1" x14ac:dyDescent="0.25">
      <c r="A34" s="10" t="s">
        <v>93</v>
      </c>
      <c r="B34" s="11" t="s">
        <v>335</v>
      </c>
      <c r="C34" s="11" t="s">
        <v>336</v>
      </c>
      <c r="D34" s="11" t="s">
        <v>78</v>
      </c>
      <c r="E34" s="11"/>
      <c r="F34" s="11"/>
      <c r="G34" s="11"/>
      <c r="H34" s="11" t="s">
        <v>81</v>
      </c>
      <c r="I34" s="11" t="s">
        <v>112</v>
      </c>
      <c r="J34" s="11" t="s">
        <v>337</v>
      </c>
      <c r="K34" s="11" t="s">
        <v>338</v>
      </c>
      <c r="L34" s="11" t="s">
        <v>339</v>
      </c>
      <c r="M34" s="11" t="s">
        <v>340</v>
      </c>
      <c r="N34" s="11" t="s">
        <v>46</v>
      </c>
      <c r="O34" s="11" t="s">
        <v>47</v>
      </c>
      <c r="P34" s="11" t="s">
        <v>48</v>
      </c>
      <c r="Q34" s="11" t="s">
        <v>60</v>
      </c>
      <c r="R34" s="11" t="s">
        <v>49</v>
      </c>
      <c r="S34" s="11" t="s">
        <v>341</v>
      </c>
      <c r="T34" s="11" t="s">
        <v>268</v>
      </c>
      <c r="U34" s="11">
        <v>0</v>
      </c>
      <c r="V34" s="18">
        <v>2524</v>
      </c>
      <c r="W34" s="11">
        <f t="shared" si="0"/>
        <v>1262</v>
      </c>
      <c r="X34" s="7">
        <f t="shared" si="10"/>
        <v>0.5</v>
      </c>
      <c r="Y34" s="7" t="str">
        <f t="shared" si="15"/>
        <v>Resultados inaceptables o inexistentes 0% - 59%</v>
      </c>
      <c r="Z34" s="11">
        <v>0</v>
      </c>
      <c r="AA34" s="11">
        <v>0</v>
      </c>
      <c r="AB34" s="7" t="e">
        <f t="shared" si="11"/>
        <v>#DIV/0!</v>
      </c>
      <c r="AC34" s="7" t="e">
        <f t="shared" si="16"/>
        <v>#DIV/0!</v>
      </c>
      <c r="AD34" s="11">
        <v>1262</v>
      </c>
      <c r="AE34" s="11">
        <v>631</v>
      </c>
      <c r="AF34" s="7">
        <f t="shared" si="3"/>
        <v>0.5</v>
      </c>
      <c r="AG34" s="7" t="str">
        <f t="shared" si="17"/>
        <v>Resultados inaceptables o inexistentes 0% - 59%</v>
      </c>
      <c r="AH34" s="36">
        <v>631</v>
      </c>
      <c r="AI34" s="15">
        <v>631</v>
      </c>
      <c r="AJ34" s="7">
        <f t="shared" si="12"/>
        <v>1</v>
      </c>
      <c r="AK34" s="7" t="str">
        <f t="shared" si="18"/>
        <v>Resultados aceptables 86%-100%</v>
      </c>
      <c r="AL34" s="11">
        <v>631</v>
      </c>
      <c r="AM34" s="11"/>
      <c r="AN34" s="7">
        <f t="shared" si="13"/>
        <v>0</v>
      </c>
      <c r="AO34" s="7" t="str">
        <f t="shared" si="19"/>
        <v>Resultados inaceptables o inexistentes 0% - 59%</v>
      </c>
      <c r="AP34" s="8">
        <f t="shared" si="20"/>
        <v>1893</v>
      </c>
      <c r="AQ34" s="8">
        <f t="shared" si="20"/>
        <v>1262</v>
      </c>
      <c r="AR34" s="7">
        <f t="shared" si="14"/>
        <v>0.66666666666666663</v>
      </c>
      <c r="AS34" s="7" t="str">
        <f t="shared" si="21"/>
        <v>Resultados por debajo de la aceptable 60%-85%</v>
      </c>
      <c r="AT34" s="11" t="s">
        <v>309</v>
      </c>
      <c r="AU34" s="11" t="s">
        <v>199</v>
      </c>
      <c r="AV34" s="15"/>
      <c r="AW34" s="17"/>
      <c r="AX34" s="9"/>
      <c r="AY34" s="6" t="s">
        <v>132</v>
      </c>
    </row>
    <row r="35" spans="1:51" s="14" customFormat="1" ht="150" customHeight="1" x14ac:dyDescent="0.25">
      <c r="A35" s="10" t="s">
        <v>99</v>
      </c>
      <c r="B35" s="11" t="s">
        <v>342</v>
      </c>
      <c r="C35" s="11" t="s">
        <v>343</v>
      </c>
      <c r="D35" s="11" t="s">
        <v>78</v>
      </c>
      <c r="E35" s="11"/>
      <c r="F35" s="11"/>
      <c r="G35" s="11"/>
      <c r="H35" s="11" t="s">
        <v>81</v>
      </c>
      <c r="I35" s="11" t="s">
        <v>112</v>
      </c>
      <c r="J35" s="11" t="s">
        <v>344</v>
      </c>
      <c r="K35" s="11" t="s">
        <v>345</v>
      </c>
      <c r="L35" s="11" t="s">
        <v>346</v>
      </c>
      <c r="M35" s="11" t="s">
        <v>347</v>
      </c>
      <c r="N35" s="11" t="s">
        <v>46</v>
      </c>
      <c r="O35" s="11" t="s">
        <v>47</v>
      </c>
      <c r="P35" s="11" t="s">
        <v>48</v>
      </c>
      <c r="Q35" s="11" t="s">
        <v>60</v>
      </c>
      <c r="R35" s="11" t="s">
        <v>49</v>
      </c>
      <c r="S35" s="11" t="s">
        <v>267</v>
      </c>
      <c r="T35" s="11" t="s">
        <v>268</v>
      </c>
      <c r="U35" s="11">
        <v>0</v>
      </c>
      <c r="V35" s="18">
        <v>3893</v>
      </c>
      <c r="W35" s="6">
        <f t="shared" si="0"/>
        <v>1475</v>
      </c>
      <c r="X35" s="7">
        <f t="shared" si="10"/>
        <v>0.3788851785255587</v>
      </c>
      <c r="Y35" s="7" t="str">
        <f t="shared" si="15"/>
        <v>Resultados inaceptables o inexistentes 0% - 59%</v>
      </c>
      <c r="Z35" s="11">
        <v>98</v>
      </c>
      <c r="AA35" s="11">
        <v>98</v>
      </c>
      <c r="AB35" s="7">
        <f t="shared" si="11"/>
        <v>1</v>
      </c>
      <c r="AC35" s="7" t="str">
        <f t="shared" si="16"/>
        <v>Resultados aceptables 86%-100%</v>
      </c>
      <c r="AD35" s="11">
        <v>1518</v>
      </c>
      <c r="AE35" s="11">
        <v>670</v>
      </c>
      <c r="AF35" s="7">
        <f t="shared" si="3"/>
        <v>0.44137022397891962</v>
      </c>
      <c r="AG35" s="7" t="str">
        <f t="shared" si="17"/>
        <v>Resultados inaceptables o inexistentes 0% - 59%</v>
      </c>
      <c r="AH35" s="36">
        <v>759</v>
      </c>
      <c r="AI35" s="15">
        <v>707</v>
      </c>
      <c r="AJ35" s="7">
        <f t="shared" si="12"/>
        <v>0.93148880105401843</v>
      </c>
      <c r="AK35" s="7" t="str">
        <f t="shared" si="18"/>
        <v>Resultados por debajo de la aceptable 60%-85%</v>
      </c>
      <c r="AL35" s="11">
        <v>1518</v>
      </c>
      <c r="AM35" s="11"/>
      <c r="AN35" s="7">
        <f t="shared" si="13"/>
        <v>0</v>
      </c>
      <c r="AO35" s="7" t="str">
        <f t="shared" si="19"/>
        <v>Resultados inaceptables o inexistentes 0% - 59%</v>
      </c>
      <c r="AP35" s="8">
        <f t="shared" si="20"/>
        <v>2375</v>
      </c>
      <c r="AQ35" s="8">
        <f t="shared" si="20"/>
        <v>1475</v>
      </c>
      <c r="AR35" s="7">
        <f t="shared" si="14"/>
        <v>0.62105263157894741</v>
      </c>
      <c r="AS35" s="7" t="str">
        <f t="shared" si="21"/>
        <v>Resultados por debajo de la aceptable 60%-85%</v>
      </c>
      <c r="AT35" s="11" t="s">
        <v>141</v>
      </c>
      <c r="AU35" s="11" t="s">
        <v>142</v>
      </c>
      <c r="AV35" s="15"/>
      <c r="AW35" s="17"/>
      <c r="AX35" s="45"/>
      <c r="AY35" s="6" t="s">
        <v>132</v>
      </c>
    </row>
    <row r="36" spans="1:51" s="14" customFormat="1" ht="150" customHeight="1" x14ac:dyDescent="0.25">
      <c r="A36" s="10" t="s">
        <v>100</v>
      </c>
      <c r="B36" s="11" t="s">
        <v>348</v>
      </c>
      <c r="C36" s="11" t="s">
        <v>349</v>
      </c>
      <c r="D36" s="11" t="s">
        <v>78</v>
      </c>
      <c r="E36" s="11"/>
      <c r="F36" s="11"/>
      <c r="G36" s="11" t="s">
        <v>86</v>
      </c>
      <c r="H36" s="11" t="s">
        <v>81</v>
      </c>
      <c r="I36" s="11" t="s">
        <v>112</v>
      </c>
      <c r="J36" s="11" t="s">
        <v>350</v>
      </c>
      <c r="K36" s="11" t="s">
        <v>351</v>
      </c>
      <c r="L36" s="11" t="s">
        <v>352</v>
      </c>
      <c r="M36" s="11" t="s">
        <v>353</v>
      </c>
      <c r="N36" s="11" t="s">
        <v>46</v>
      </c>
      <c r="O36" s="11" t="s">
        <v>47</v>
      </c>
      <c r="P36" s="11" t="s">
        <v>48</v>
      </c>
      <c r="Q36" s="11" t="s">
        <v>60</v>
      </c>
      <c r="R36" s="11" t="s">
        <v>49</v>
      </c>
      <c r="S36" s="11" t="s">
        <v>354</v>
      </c>
      <c r="T36" s="11" t="s">
        <v>355</v>
      </c>
      <c r="U36" s="11">
        <v>0</v>
      </c>
      <c r="V36" s="11">
        <v>5</v>
      </c>
      <c r="W36" s="11">
        <f t="shared" si="0"/>
        <v>4</v>
      </c>
      <c r="X36" s="7">
        <f t="shared" si="10"/>
        <v>0.8</v>
      </c>
      <c r="Y36" s="7" t="str">
        <f t="shared" si="15"/>
        <v>Resultados por debajo de la aceptable 60%-85%</v>
      </c>
      <c r="Z36" s="11">
        <v>0</v>
      </c>
      <c r="AA36" s="11">
        <v>0</v>
      </c>
      <c r="AB36" s="7" t="e">
        <f t="shared" si="11"/>
        <v>#DIV/0!</v>
      </c>
      <c r="AC36" s="7" t="e">
        <f t="shared" si="16"/>
        <v>#DIV/0!</v>
      </c>
      <c r="AD36" s="11">
        <v>1</v>
      </c>
      <c r="AE36" s="11">
        <v>2</v>
      </c>
      <c r="AF36" s="7">
        <f t="shared" si="3"/>
        <v>2</v>
      </c>
      <c r="AG36" s="7" t="str">
        <f t="shared" si="17"/>
        <v>Resultados aceptables 86%-100%</v>
      </c>
      <c r="AH36" s="36">
        <v>2</v>
      </c>
      <c r="AI36" s="15">
        <v>2</v>
      </c>
      <c r="AJ36" s="7">
        <f t="shared" si="12"/>
        <v>1</v>
      </c>
      <c r="AK36" s="7" t="str">
        <f t="shared" si="18"/>
        <v>Resultados aceptables 86%-100%</v>
      </c>
      <c r="AL36" s="11">
        <v>2</v>
      </c>
      <c r="AM36" s="11"/>
      <c r="AN36" s="7">
        <f t="shared" si="13"/>
        <v>0</v>
      </c>
      <c r="AO36" s="7" t="str">
        <f t="shared" si="19"/>
        <v>Resultados inaceptables o inexistentes 0% - 59%</v>
      </c>
      <c r="AP36" s="8">
        <f t="shared" si="20"/>
        <v>3</v>
      </c>
      <c r="AQ36" s="8">
        <f t="shared" si="20"/>
        <v>4</v>
      </c>
      <c r="AR36" s="7">
        <f t="shared" si="14"/>
        <v>1.3333333333333333</v>
      </c>
      <c r="AS36" s="7" t="str">
        <f t="shared" si="21"/>
        <v>Resultados aceptables 86%-100%</v>
      </c>
      <c r="AT36" s="11" t="s">
        <v>183</v>
      </c>
      <c r="AU36" s="11" t="s">
        <v>183</v>
      </c>
      <c r="AV36" s="15"/>
      <c r="AW36" s="17"/>
      <c r="AX36" s="45"/>
      <c r="AY36" s="6" t="s">
        <v>132</v>
      </c>
    </row>
    <row r="37" spans="1:51" s="14" customFormat="1" ht="150" customHeight="1" x14ac:dyDescent="0.25">
      <c r="A37" s="10" t="s">
        <v>101</v>
      </c>
      <c r="B37" s="11" t="s">
        <v>356</v>
      </c>
      <c r="C37" s="11" t="s">
        <v>357</v>
      </c>
      <c r="D37" s="11" t="s">
        <v>78</v>
      </c>
      <c r="E37" s="11"/>
      <c r="F37" s="11"/>
      <c r="G37" s="11" t="s">
        <v>86</v>
      </c>
      <c r="H37" s="11" t="s">
        <v>81</v>
      </c>
      <c r="I37" s="11" t="s">
        <v>112</v>
      </c>
      <c r="J37" s="11" t="s">
        <v>358</v>
      </c>
      <c r="K37" s="11" t="s">
        <v>359</v>
      </c>
      <c r="L37" s="11" t="s">
        <v>360</v>
      </c>
      <c r="M37" s="11" t="s">
        <v>361</v>
      </c>
      <c r="N37" s="11" t="s">
        <v>46</v>
      </c>
      <c r="O37" s="11" t="s">
        <v>47</v>
      </c>
      <c r="P37" s="11" t="s">
        <v>48</v>
      </c>
      <c r="Q37" s="11" t="s">
        <v>60</v>
      </c>
      <c r="R37" s="11" t="s">
        <v>49</v>
      </c>
      <c r="S37" s="11" t="s">
        <v>354</v>
      </c>
      <c r="T37" s="11" t="s">
        <v>268</v>
      </c>
      <c r="U37" s="11">
        <v>0</v>
      </c>
      <c r="V37" s="11">
        <v>1000</v>
      </c>
      <c r="W37" s="11">
        <f t="shared" si="0"/>
        <v>31</v>
      </c>
      <c r="X37" s="7">
        <f t="shared" si="10"/>
        <v>3.1E-2</v>
      </c>
      <c r="Y37" s="7" t="str">
        <f t="shared" si="15"/>
        <v>Resultados inaceptables o inexistentes 0% - 59%</v>
      </c>
      <c r="Z37" s="11">
        <v>0</v>
      </c>
      <c r="AA37" s="11">
        <v>0</v>
      </c>
      <c r="AB37" s="7" t="e">
        <f t="shared" si="11"/>
        <v>#DIV/0!</v>
      </c>
      <c r="AC37" s="7" t="e">
        <f t="shared" si="16"/>
        <v>#DIV/0!</v>
      </c>
      <c r="AD37" s="11">
        <v>200</v>
      </c>
      <c r="AE37" s="11">
        <v>31</v>
      </c>
      <c r="AF37" s="7">
        <f t="shared" si="3"/>
        <v>0.155</v>
      </c>
      <c r="AG37" s="7" t="str">
        <f t="shared" si="17"/>
        <v>Resultados inaceptables o inexistentes 0% - 59%</v>
      </c>
      <c r="AH37" s="36">
        <v>400</v>
      </c>
      <c r="AI37" s="15">
        <v>0</v>
      </c>
      <c r="AJ37" s="7">
        <f t="shared" si="12"/>
        <v>0</v>
      </c>
      <c r="AK37" s="7" t="str">
        <f t="shared" si="18"/>
        <v>Resultados inaceptables o inexistentes 0% - 59%</v>
      </c>
      <c r="AL37" s="11">
        <v>400</v>
      </c>
      <c r="AM37" s="11"/>
      <c r="AN37" s="7">
        <f t="shared" si="13"/>
        <v>0</v>
      </c>
      <c r="AO37" s="7" t="str">
        <f t="shared" si="19"/>
        <v>Resultados inaceptables o inexistentes 0% - 59%</v>
      </c>
      <c r="AP37" s="8">
        <f t="shared" si="20"/>
        <v>600</v>
      </c>
      <c r="AQ37" s="8">
        <f t="shared" si="20"/>
        <v>31</v>
      </c>
      <c r="AR37" s="7">
        <f t="shared" si="14"/>
        <v>5.1666666666666666E-2</v>
      </c>
      <c r="AS37" s="7" t="str">
        <f t="shared" si="21"/>
        <v>Resultados inaceptables o inexistentes 0% - 59%</v>
      </c>
      <c r="AT37" s="11" t="s">
        <v>183</v>
      </c>
      <c r="AU37" s="11" t="s">
        <v>183</v>
      </c>
      <c r="AV37" s="15"/>
      <c r="AW37" s="17"/>
      <c r="AX37" s="45" t="s">
        <v>500</v>
      </c>
      <c r="AY37" s="6" t="s">
        <v>132</v>
      </c>
    </row>
    <row r="38" spans="1:51" s="14" customFormat="1" ht="150" customHeight="1" x14ac:dyDescent="0.25">
      <c r="A38" s="10" t="s">
        <v>103</v>
      </c>
      <c r="B38" s="11" t="s">
        <v>473</v>
      </c>
      <c r="C38" s="11" t="s">
        <v>472</v>
      </c>
      <c r="D38" s="11" t="s">
        <v>78</v>
      </c>
      <c r="E38" s="11"/>
      <c r="F38" s="11"/>
      <c r="G38" s="11" t="s">
        <v>86</v>
      </c>
      <c r="H38" s="11" t="s">
        <v>81</v>
      </c>
      <c r="I38" s="11" t="s">
        <v>112</v>
      </c>
      <c r="J38" s="11" t="s">
        <v>473</v>
      </c>
      <c r="K38" s="11" t="s">
        <v>475</v>
      </c>
      <c r="L38" s="11" t="s">
        <v>473</v>
      </c>
      <c r="M38" s="11" t="s">
        <v>474</v>
      </c>
      <c r="N38" s="11" t="s">
        <v>46</v>
      </c>
      <c r="O38" s="11" t="s">
        <v>47</v>
      </c>
      <c r="P38" s="11" t="s">
        <v>62</v>
      </c>
      <c r="Q38" s="11" t="s">
        <v>60</v>
      </c>
      <c r="R38" s="11" t="s">
        <v>80</v>
      </c>
      <c r="S38" s="11" t="s">
        <v>197</v>
      </c>
      <c r="T38" s="11" t="s">
        <v>476</v>
      </c>
      <c r="U38" s="11">
        <v>0</v>
      </c>
      <c r="V38" s="11">
        <v>1</v>
      </c>
      <c r="W38" s="11">
        <f t="shared" si="0"/>
        <v>0</v>
      </c>
      <c r="X38" s="7">
        <f t="shared" si="10"/>
        <v>0</v>
      </c>
      <c r="Y38" s="7" t="str">
        <f t="shared" si="15"/>
        <v>Resultados inaceptables o inexistentes 0% - 59%</v>
      </c>
      <c r="Z38" s="11">
        <v>0</v>
      </c>
      <c r="AA38" s="11">
        <v>0</v>
      </c>
      <c r="AB38" s="7" t="e">
        <f t="shared" si="11"/>
        <v>#DIV/0!</v>
      </c>
      <c r="AC38" s="7" t="e">
        <f t="shared" si="16"/>
        <v>#DIV/0!</v>
      </c>
      <c r="AD38" s="11">
        <v>0</v>
      </c>
      <c r="AE38" s="11">
        <v>0</v>
      </c>
      <c r="AF38" s="7" t="e">
        <f t="shared" si="3"/>
        <v>#DIV/0!</v>
      </c>
      <c r="AG38" s="7" t="e">
        <f t="shared" si="17"/>
        <v>#DIV/0!</v>
      </c>
      <c r="AH38" s="36">
        <v>1</v>
      </c>
      <c r="AI38" s="15">
        <v>0</v>
      </c>
      <c r="AJ38" s="7">
        <f t="shared" si="12"/>
        <v>0</v>
      </c>
      <c r="AK38" s="7" t="str">
        <f t="shared" si="18"/>
        <v>Resultados inaceptables o inexistentes 0% - 59%</v>
      </c>
      <c r="AL38" s="11">
        <v>0</v>
      </c>
      <c r="AM38" s="11"/>
      <c r="AN38" s="7" t="e">
        <f t="shared" si="13"/>
        <v>#DIV/0!</v>
      </c>
      <c r="AO38" s="7" t="e">
        <f t="shared" si="19"/>
        <v>#DIV/0!</v>
      </c>
      <c r="AP38" s="8">
        <f t="shared" si="20"/>
        <v>1</v>
      </c>
      <c r="AQ38" s="8">
        <f t="shared" si="20"/>
        <v>0</v>
      </c>
      <c r="AR38" s="7">
        <f t="shared" si="14"/>
        <v>0</v>
      </c>
      <c r="AS38" s="7" t="str">
        <f t="shared" si="21"/>
        <v>Resultados inaceptables o inexistentes 0% - 59%</v>
      </c>
      <c r="AT38" s="11" t="s">
        <v>294</v>
      </c>
      <c r="AU38" s="11" t="s">
        <v>142</v>
      </c>
      <c r="AV38" s="15"/>
      <c r="AW38" s="17"/>
      <c r="AX38" s="9" t="s">
        <v>485</v>
      </c>
      <c r="AY38" s="6" t="s">
        <v>132</v>
      </c>
    </row>
    <row r="39" spans="1:51" s="14" customFormat="1" ht="150" customHeight="1" x14ac:dyDescent="0.25">
      <c r="A39" s="10" t="s">
        <v>104</v>
      </c>
      <c r="B39" s="11" t="s">
        <v>362</v>
      </c>
      <c r="C39" s="11" t="s">
        <v>363</v>
      </c>
      <c r="D39" s="11" t="s">
        <v>78</v>
      </c>
      <c r="E39" s="11"/>
      <c r="F39" s="11"/>
      <c r="G39" s="11"/>
      <c r="H39" s="11" t="s">
        <v>81</v>
      </c>
      <c r="I39" s="11" t="s">
        <v>364</v>
      </c>
      <c r="J39" s="11" t="s">
        <v>365</v>
      </c>
      <c r="K39" s="11" t="s">
        <v>366</v>
      </c>
      <c r="L39" s="11" t="s">
        <v>367</v>
      </c>
      <c r="M39" s="11" t="s">
        <v>368</v>
      </c>
      <c r="N39" s="11" t="s">
        <v>46</v>
      </c>
      <c r="O39" s="11" t="s">
        <v>47</v>
      </c>
      <c r="P39" s="11" t="s">
        <v>48</v>
      </c>
      <c r="Q39" s="11" t="s">
        <v>60</v>
      </c>
      <c r="R39" s="11" t="s">
        <v>49</v>
      </c>
      <c r="S39" s="11" t="s">
        <v>369</v>
      </c>
      <c r="T39" s="11" t="s">
        <v>97</v>
      </c>
      <c r="U39" s="11">
        <v>0</v>
      </c>
      <c r="V39" s="11">
        <v>9</v>
      </c>
      <c r="W39" s="6">
        <f t="shared" si="0"/>
        <v>6</v>
      </c>
      <c r="X39" s="7">
        <f t="shared" si="10"/>
        <v>0.66666666666666663</v>
      </c>
      <c r="Y39" s="7" t="str">
        <f t="shared" si="15"/>
        <v>Resultados por debajo de la aceptable 60%-85%</v>
      </c>
      <c r="Z39" s="11">
        <v>0</v>
      </c>
      <c r="AA39" s="11">
        <v>0</v>
      </c>
      <c r="AB39" s="7" t="e">
        <f t="shared" si="11"/>
        <v>#DIV/0!</v>
      </c>
      <c r="AC39" s="7" t="e">
        <f t="shared" si="16"/>
        <v>#DIV/0!</v>
      </c>
      <c r="AD39" s="11">
        <v>3</v>
      </c>
      <c r="AE39" s="11">
        <v>3</v>
      </c>
      <c r="AF39" s="7">
        <f t="shared" si="3"/>
        <v>1</v>
      </c>
      <c r="AG39" s="7" t="str">
        <f t="shared" si="17"/>
        <v>Resultados aceptables 86%-100%</v>
      </c>
      <c r="AH39" s="36">
        <v>3</v>
      </c>
      <c r="AI39" s="15">
        <v>3</v>
      </c>
      <c r="AJ39" s="7">
        <f t="shared" si="12"/>
        <v>1</v>
      </c>
      <c r="AK39" s="7" t="str">
        <f t="shared" si="18"/>
        <v>Resultados aceptables 86%-100%</v>
      </c>
      <c r="AL39" s="11">
        <v>3</v>
      </c>
      <c r="AM39" s="11"/>
      <c r="AN39" s="7">
        <f t="shared" si="13"/>
        <v>0</v>
      </c>
      <c r="AO39" s="7" t="str">
        <f t="shared" si="19"/>
        <v>Resultados inaceptables o inexistentes 0% - 59%</v>
      </c>
      <c r="AP39" s="8">
        <f t="shared" si="20"/>
        <v>6</v>
      </c>
      <c r="AQ39" s="8">
        <f t="shared" si="20"/>
        <v>6</v>
      </c>
      <c r="AR39" s="7">
        <f t="shared" si="14"/>
        <v>1</v>
      </c>
      <c r="AS39" s="7" t="str">
        <f t="shared" si="21"/>
        <v>Resultados aceptables 86%-100%</v>
      </c>
      <c r="AT39" s="11" t="s">
        <v>198</v>
      </c>
      <c r="AU39" s="11" t="s">
        <v>199</v>
      </c>
      <c r="AV39" s="15"/>
      <c r="AW39" s="17"/>
      <c r="AX39" s="9"/>
      <c r="AY39" s="6" t="s">
        <v>132</v>
      </c>
    </row>
    <row r="40" spans="1:51" s="14" customFormat="1" ht="150" customHeight="1" x14ac:dyDescent="0.25">
      <c r="A40" s="10" t="s">
        <v>105</v>
      </c>
      <c r="B40" s="11" t="s">
        <v>370</v>
      </c>
      <c r="C40" s="11" t="s">
        <v>371</v>
      </c>
      <c r="D40" s="11" t="s">
        <v>78</v>
      </c>
      <c r="E40" s="11"/>
      <c r="F40" s="11"/>
      <c r="G40" s="11"/>
      <c r="H40" s="11" t="s">
        <v>81</v>
      </c>
      <c r="I40" s="11" t="s">
        <v>117</v>
      </c>
      <c r="J40" s="11" t="s">
        <v>372</v>
      </c>
      <c r="K40" s="11" t="s">
        <v>373</v>
      </c>
      <c r="L40" s="11" t="s">
        <v>374</v>
      </c>
      <c r="M40" s="11" t="s">
        <v>375</v>
      </c>
      <c r="N40" s="11" t="s">
        <v>46</v>
      </c>
      <c r="O40" s="11" t="s">
        <v>47</v>
      </c>
      <c r="P40" s="11" t="s">
        <v>48</v>
      </c>
      <c r="Q40" s="11" t="s">
        <v>60</v>
      </c>
      <c r="R40" s="11" t="s">
        <v>49</v>
      </c>
      <c r="S40" s="11" t="s">
        <v>376</v>
      </c>
      <c r="T40" s="11" t="s">
        <v>377</v>
      </c>
      <c r="U40" s="11">
        <v>0</v>
      </c>
      <c r="V40" s="11">
        <v>10</v>
      </c>
      <c r="W40" s="6">
        <f t="shared" si="0"/>
        <v>6</v>
      </c>
      <c r="X40" s="7">
        <f t="shared" si="10"/>
        <v>0.6</v>
      </c>
      <c r="Y40" s="7" t="str">
        <f t="shared" si="15"/>
        <v>Resultados por debajo de la aceptable 60%-85%</v>
      </c>
      <c r="Z40" s="11">
        <v>2</v>
      </c>
      <c r="AA40" s="11">
        <v>2</v>
      </c>
      <c r="AB40" s="7">
        <f t="shared" si="11"/>
        <v>1</v>
      </c>
      <c r="AC40" s="7" t="str">
        <f t="shared" si="16"/>
        <v>Resultados aceptables 86%-100%</v>
      </c>
      <c r="AD40" s="11">
        <v>3</v>
      </c>
      <c r="AE40" s="11">
        <v>1</v>
      </c>
      <c r="AF40" s="7">
        <f t="shared" si="3"/>
        <v>0.33333333333333331</v>
      </c>
      <c r="AG40" s="7" t="str">
        <f t="shared" si="17"/>
        <v>Resultados inaceptables o inexistentes 0% - 59%</v>
      </c>
      <c r="AH40" s="36">
        <v>3</v>
      </c>
      <c r="AI40" s="15">
        <v>3</v>
      </c>
      <c r="AJ40" s="7">
        <f t="shared" si="12"/>
        <v>1</v>
      </c>
      <c r="AK40" s="7" t="str">
        <f t="shared" si="18"/>
        <v>Resultados aceptables 86%-100%</v>
      </c>
      <c r="AL40" s="11">
        <v>2</v>
      </c>
      <c r="AM40" s="11"/>
      <c r="AN40" s="7">
        <f t="shared" si="13"/>
        <v>0</v>
      </c>
      <c r="AO40" s="7" t="str">
        <f t="shared" si="19"/>
        <v>Resultados inaceptables o inexistentes 0% - 59%</v>
      </c>
      <c r="AP40" s="8">
        <f t="shared" si="20"/>
        <v>8</v>
      </c>
      <c r="AQ40" s="8">
        <f t="shared" si="20"/>
        <v>6</v>
      </c>
      <c r="AR40" s="7">
        <f t="shared" si="14"/>
        <v>0.75</v>
      </c>
      <c r="AS40" s="7" t="str">
        <f t="shared" si="21"/>
        <v>Resultados por debajo de la aceptable 60%-85%</v>
      </c>
      <c r="AT40" s="11" t="s">
        <v>378</v>
      </c>
      <c r="AU40" s="11" t="s">
        <v>379</v>
      </c>
      <c r="AW40" s="19"/>
      <c r="AX40" s="9"/>
      <c r="AY40" s="6" t="s">
        <v>132</v>
      </c>
    </row>
    <row r="41" spans="1:51" s="14" customFormat="1" ht="150" customHeight="1" x14ac:dyDescent="0.25">
      <c r="A41" s="10" t="s">
        <v>106</v>
      </c>
      <c r="B41" s="11" t="s">
        <v>380</v>
      </c>
      <c r="C41" s="11" t="s">
        <v>381</v>
      </c>
      <c r="D41" s="11" t="s">
        <v>78</v>
      </c>
      <c r="E41" s="11" t="s">
        <v>54</v>
      </c>
      <c r="F41" s="11"/>
      <c r="G41" s="11"/>
      <c r="H41" s="11" t="s">
        <v>81</v>
      </c>
      <c r="I41" s="11" t="s">
        <v>117</v>
      </c>
      <c r="J41" s="11" t="s">
        <v>382</v>
      </c>
      <c r="K41" s="11" t="s">
        <v>383</v>
      </c>
      <c r="L41" s="11" t="s">
        <v>384</v>
      </c>
      <c r="M41" s="11" t="s">
        <v>385</v>
      </c>
      <c r="N41" s="11" t="s">
        <v>46</v>
      </c>
      <c r="O41" s="11" t="s">
        <v>47</v>
      </c>
      <c r="P41" s="11" t="s">
        <v>48</v>
      </c>
      <c r="Q41" s="11" t="s">
        <v>60</v>
      </c>
      <c r="R41" s="11" t="s">
        <v>49</v>
      </c>
      <c r="S41" s="11" t="s">
        <v>376</v>
      </c>
      <c r="T41" s="11" t="s">
        <v>83</v>
      </c>
      <c r="U41" s="11">
        <v>0</v>
      </c>
      <c r="V41" s="11">
        <v>100</v>
      </c>
      <c r="W41" s="6">
        <f t="shared" si="0"/>
        <v>69</v>
      </c>
      <c r="X41" s="7">
        <f t="shared" si="10"/>
        <v>0.69</v>
      </c>
      <c r="Y41" s="7" t="str">
        <f t="shared" si="15"/>
        <v>Resultados por debajo de la aceptable 60%-85%</v>
      </c>
      <c r="Z41" s="11">
        <v>12</v>
      </c>
      <c r="AA41" s="11">
        <v>12</v>
      </c>
      <c r="AB41" s="7">
        <f t="shared" si="11"/>
        <v>1</v>
      </c>
      <c r="AC41" s="7" t="str">
        <f t="shared" si="16"/>
        <v>Resultados aceptables 86%-100%</v>
      </c>
      <c r="AD41" s="11">
        <v>30</v>
      </c>
      <c r="AE41" s="11">
        <v>31</v>
      </c>
      <c r="AF41" s="7">
        <f t="shared" si="3"/>
        <v>1.0333333333333334</v>
      </c>
      <c r="AG41" s="7" t="str">
        <f t="shared" si="17"/>
        <v>Resultados aceptables 86%-100%</v>
      </c>
      <c r="AH41" s="36">
        <v>30</v>
      </c>
      <c r="AI41" s="15">
        <v>26</v>
      </c>
      <c r="AJ41" s="7">
        <f t="shared" si="12"/>
        <v>0.8666666666666667</v>
      </c>
      <c r="AK41" s="7" t="str">
        <f t="shared" si="18"/>
        <v>Resultados por debajo de la aceptable 60%-85%</v>
      </c>
      <c r="AL41" s="11">
        <v>28</v>
      </c>
      <c r="AM41" s="11"/>
      <c r="AN41" s="7">
        <f t="shared" si="13"/>
        <v>0</v>
      </c>
      <c r="AO41" s="7" t="str">
        <f t="shared" si="19"/>
        <v>Resultados inaceptables o inexistentes 0% - 59%</v>
      </c>
      <c r="AP41" s="8">
        <f t="shared" si="20"/>
        <v>72</v>
      </c>
      <c r="AQ41" s="8">
        <f t="shared" si="20"/>
        <v>69</v>
      </c>
      <c r="AR41" s="7">
        <f t="shared" si="14"/>
        <v>0.95833333333333337</v>
      </c>
      <c r="AS41" s="7" t="str">
        <f t="shared" si="21"/>
        <v>Resultados por debajo de la aceptable 60%-85%</v>
      </c>
      <c r="AT41" s="11" t="s">
        <v>378</v>
      </c>
      <c r="AU41" s="11" t="s">
        <v>379</v>
      </c>
      <c r="AV41" s="15"/>
      <c r="AW41" s="17"/>
      <c r="AX41" s="9"/>
      <c r="AY41" s="6" t="s">
        <v>132</v>
      </c>
    </row>
    <row r="42" spans="1:51" s="14" customFormat="1" ht="150" customHeight="1" x14ac:dyDescent="0.25">
      <c r="A42" s="10" t="s">
        <v>107</v>
      </c>
      <c r="B42" s="11" t="s">
        <v>386</v>
      </c>
      <c r="C42" s="11" t="s">
        <v>387</v>
      </c>
      <c r="D42" s="11" t="s">
        <v>78</v>
      </c>
      <c r="E42" s="11" t="s">
        <v>54</v>
      </c>
      <c r="F42" s="11"/>
      <c r="G42" s="11"/>
      <c r="H42" s="11" t="s">
        <v>81</v>
      </c>
      <c r="I42" s="11" t="s">
        <v>117</v>
      </c>
      <c r="J42" s="11" t="s">
        <v>388</v>
      </c>
      <c r="K42" s="11" t="s">
        <v>389</v>
      </c>
      <c r="L42" s="11" t="s">
        <v>390</v>
      </c>
      <c r="M42" s="11" t="s">
        <v>391</v>
      </c>
      <c r="N42" s="11" t="s">
        <v>46</v>
      </c>
      <c r="O42" s="11" t="s">
        <v>47</v>
      </c>
      <c r="P42" s="11" t="s">
        <v>48</v>
      </c>
      <c r="Q42" s="11" t="s">
        <v>60</v>
      </c>
      <c r="R42" s="11" t="s">
        <v>80</v>
      </c>
      <c r="S42" s="11" t="s">
        <v>392</v>
      </c>
      <c r="T42" s="11" t="s">
        <v>393</v>
      </c>
      <c r="U42" s="11">
        <v>0</v>
      </c>
      <c r="V42" s="11">
        <v>1</v>
      </c>
      <c r="W42" s="11">
        <f t="shared" si="0"/>
        <v>0</v>
      </c>
      <c r="X42" s="7">
        <f t="shared" si="10"/>
        <v>0</v>
      </c>
      <c r="Y42" s="7" t="str">
        <f t="shared" si="15"/>
        <v>Resultados inaceptables o inexistentes 0% - 59%</v>
      </c>
      <c r="Z42" s="11">
        <v>0</v>
      </c>
      <c r="AA42" s="11">
        <v>0</v>
      </c>
      <c r="AB42" s="7" t="e">
        <f t="shared" si="11"/>
        <v>#DIV/0!</v>
      </c>
      <c r="AC42" s="7" t="e">
        <f t="shared" si="16"/>
        <v>#DIV/0!</v>
      </c>
      <c r="AD42" s="11">
        <v>0</v>
      </c>
      <c r="AE42" s="11">
        <v>0</v>
      </c>
      <c r="AF42" s="7" t="e">
        <f t="shared" si="3"/>
        <v>#DIV/0!</v>
      </c>
      <c r="AG42" s="7" t="e">
        <f t="shared" si="17"/>
        <v>#DIV/0!</v>
      </c>
      <c r="AH42" s="36">
        <v>0</v>
      </c>
      <c r="AI42" s="15">
        <v>0</v>
      </c>
      <c r="AJ42" s="7" t="e">
        <f t="shared" si="12"/>
        <v>#DIV/0!</v>
      </c>
      <c r="AK42" s="7" t="e">
        <f t="shared" si="18"/>
        <v>#DIV/0!</v>
      </c>
      <c r="AL42" s="11">
        <v>1</v>
      </c>
      <c r="AM42" s="11"/>
      <c r="AN42" s="7">
        <f t="shared" si="13"/>
        <v>0</v>
      </c>
      <c r="AO42" s="7" t="str">
        <f t="shared" si="19"/>
        <v>Resultados inaceptables o inexistentes 0% - 59%</v>
      </c>
      <c r="AP42" s="8">
        <f t="shared" si="20"/>
        <v>0</v>
      </c>
      <c r="AQ42" s="8">
        <f t="shared" si="20"/>
        <v>0</v>
      </c>
      <c r="AR42" s="7" t="e">
        <f t="shared" si="14"/>
        <v>#DIV/0!</v>
      </c>
      <c r="AS42" s="7" t="e">
        <f t="shared" si="21"/>
        <v>#DIV/0!</v>
      </c>
      <c r="AT42" s="11" t="s">
        <v>378</v>
      </c>
      <c r="AU42" s="11" t="s">
        <v>379</v>
      </c>
      <c r="AV42" s="15"/>
      <c r="AW42" s="17"/>
      <c r="AX42" s="9"/>
      <c r="AY42" s="6" t="s">
        <v>132</v>
      </c>
    </row>
    <row r="43" spans="1:51" s="14" customFormat="1" ht="150" customHeight="1" x14ac:dyDescent="0.25">
      <c r="A43" s="10" t="s">
        <v>108</v>
      </c>
      <c r="B43" s="11" t="s">
        <v>394</v>
      </c>
      <c r="C43" s="11" t="s">
        <v>395</v>
      </c>
      <c r="D43" s="11" t="s">
        <v>78</v>
      </c>
      <c r="E43" s="11"/>
      <c r="F43" s="11"/>
      <c r="G43" s="11"/>
      <c r="H43" s="11" t="s">
        <v>81</v>
      </c>
      <c r="I43" s="11" t="s">
        <v>396</v>
      </c>
      <c r="J43" s="11" t="s">
        <v>397</v>
      </c>
      <c r="K43" s="11" t="s">
        <v>398</v>
      </c>
      <c r="L43" s="11" t="s">
        <v>399</v>
      </c>
      <c r="M43" s="11" t="s">
        <v>400</v>
      </c>
      <c r="N43" s="11" t="s">
        <v>46</v>
      </c>
      <c r="O43" s="11" t="s">
        <v>47</v>
      </c>
      <c r="P43" s="11" t="s">
        <v>48</v>
      </c>
      <c r="Q43" s="11" t="s">
        <v>60</v>
      </c>
      <c r="R43" s="11" t="s">
        <v>49</v>
      </c>
      <c r="S43" s="11" t="s">
        <v>392</v>
      </c>
      <c r="T43" s="11" t="s">
        <v>401</v>
      </c>
      <c r="U43" s="11">
        <v>0</v>
      </c>
      <c r="V43" s="11">
        <v>200</v>
      </c>
      <c r="W43" s="11">
        <f t="shared" si="0"/>
        <v>174</v>
      </c>
      <c r="X43" s="7">
        <f t="shared" si="10"/>
        <v>0.87</v>
      </c>
      <c r="Y43" s="7" t="str">
        <f t="shared" si="15"/>
        <v>Resultados por debajo de la aceptable 60%-85%</v>
      </c>
      <c r="Z43" s="11">
        <v>0</v>
      </c>
      <c r="AA43" s="11">
        <v>0</v>
      </c>
      <c r="AB43" s="7" t="e">
        <f t="shared" si="11"/>
        <v>#DIV/0!</v>
      </c>
      <c r="AC43" s="7" t="e">
        <f t="shared" si="16"/>
        <v>#DIV/0!</v>
      </c>
      <c r="AD43" s="11">
        <v>67</v>
      </c>
      <c r="AE43" s="11">
        <v>108</v>
      </c>
      <c r="AF43" s="7">
        <f t="shared" si="3"/>
        <v>1.6119402985074627</v>
      </c>
      <c r="AG43" s="7" t="str">
        <f t="shared" si="17"/>
        <v>Resultados aceptables 86%-100%</v>
      </c>
      <c r="AH43" s="36">
        <v>67</v>
      </c>
      <c r="AI43" s="15">
        <v>66</v>
      </c>
      <c r="AJ43" s="7">
        <f t="shared" si="12"/>
        <v>0.9850746268656716</v>
      </c>
      <c r="AK43" s="7" t="str">
        <f t="shared" si="18"/>
        <v>Resultados por debajo de la aceptable 60%-85%</v>
      </c>
      <c r="AL43" s="11">
        <v>66</v>
      </c>
      <c r="AM43" s="11"/>
      <c r="AN43" s="7">
        <f t="shared" si="13"/>
        <v>0</v>
      </c>
      <c r="AO43" s="7" t="str">
        <f t="shared" si="19"/>
        <v>Resultados inaceptables o inexistentes 0% - 59%</v>
      </c>
      <c r="AP43" s="8">
        <f t="shared" si="20"/>
        <v>134</v>
      </c>
      <c r="AQ43" s="8">
        <f t="shared" si="20"/>
        <v>174</v>
      </c>
      <c r="AR43" s="7">
        <f t="shared" si="14"/>
        <v>1.2985074626865671</v>
      </c>
      <c r="AS43" s="7" t="str">
        <f t="shared" si="21"/>
        <v>Resultados aceptables 86%-100%</v>
      </c>
      <c r="AT43" s="11" t="s">
        <v>402</v>
      </c>
      <c r="AU43" s="11" t="s">
        <v>403</v>
      </c>
      <c r="AV43" s="15"/>
      <c r="AW43" s="16"/>
      <c r="AX43" s="9"/>
      <c r="AY43" s="6" t="s">
        <v>132</v>
      </c>
    </row>
    <row r="44" spans="1:51" s="14" customFormat="1" ht="150" customHeight="1" x14ac:dyDescent="0.25">
      <c r="A44" s="10" t="s">
        <v>113</v>
      </c>
      <c r="B44" s="11" t="s">
        <v>404</v>
      </c>
      <c r="C44" s="11" t="s">
        <v>405</v>
      </c>
      <c r="D44" s="11" t="s">
        <v>78</v>
      </c>
      <c r="E44" s="11"/>
      <c r="F44" s="11"/>
      <c r="G44" s="11"/>
      <c r="H44" s="11" t="s">
        <v>81</v>
      </c>
      <c r="I44" s="11" t="s">
        <v>396</v>
      </c>
      <c r="J44" s="11" t="s">
        <v>406</v>
      </c>
      <c r="K44" s="11" t="s">
        <v>407</v>
      </c>
      <c r="L44" s="11" t="s">
        <v>98</v>
      </c>
      <c r="M44" s="11" t="s">
        <v>408</v>
      </c>
      <c r="N44" s="11" t="s">
        <v>46</v>
      </c>
      <c r="O44" s="11" t="s">
        <v>47</v>
      </c>
      <c r="P44" s="11" t="s">
        <v>48</v>
      </c>
      <c r="Q44" s="11" t="s">
        <v>60</v>
      </c>
      <c r="R44" s="11" t="s">
        <v>49</v>
      </c>
      <c r="S44" s="11" t="s">
        <v>392</v>
      </c>
      <c r="T44" s="11" t="s">
        <v>95</v>
      </c>
      <c r="U44" s="11">
        <v>0</v>
      </c>
      <c r="V44" s="11">
        <v>15346</v>
      </c>
      <c r="W44" s="11">
        <f t="shared" si="0"/>
        <v>10899</v>
      </c>
      <c r="X44" s="7">
        <f t="shared" si="10"/>
        <v>0.71021764629219342</v>
      </c>
      <c r="Y44" s="7" t="str">
        <f t="shared" si="15"/>
        <v>Resultados por debajo de la aceptable 60%-85%</v>
      </c>
      <c r="Z44" s="11">
        <v>0</v>
      </c>
      <c r="AA44" s="11">
        <v>0</v>
      </c>
      <c r="AB44" s="7" t="e">
        <f t="shared" si="11"/>
        <v>#DIV/0!</v>
      </c>
      <c r="AC44" s="7" t="e">
        <f t="shared" si="16"/>
        <v>#DIV/0!</v>
      </c>
      <c r="AD44" s="11">
        <v>5100</v>
      </c>
      <c r="AE44" s="11">
        <v>5478</v>
      </c>
      <c r="AF44" s="7">
        <f t="shared" si="3"/>
        <v>1.0741176470588236</v>
      </c>
      <c r="AG44" s="7" t="str">
        <f t="shared" si="17"/>
        <v>Resultados aceptables 86%-100%</v>
      </c>
      <c r="AH44" s="36">
        <v>5123</v>
      </c>
      <c r="AI44" s="15">
        <v>5421</v>
      </c>
      <c r="AJ44" s="7">
        <f t="shared" si="12"/>
        <v>1.0581690415772009</v>
      </c>
      <c r="AK44" s="7" t="str">
        <f t="shared" si="18"/>
        <v>Resultados aceptables 86%-100%</v>
      </c>
      <c r="AL44" s="11">
        <v>5123</v>
      </c>
      <c r="AM44" s="11"/>
      <c r="AN44" s="7">
        <f t="shared" si="13"/>
        <v>0</v>
      </c>
      <c r="AO44" s="7" t="str">
        <f t="shared" si="19"/>
        <v>Resultados inaceptables o inexistentes 0% - 59%</v>
      </c>
      <c r="AP44" s="8">
        <f t="shared" si="20"/>
        <v>10223</v>
      </c>
      <c r="AQ44" s="8">
        <f t="shared" si="20"/>
        <v>10899</v>
      </c>
      <c r="AR44" s="7">
        <f t="shared" si="14"/>
        <v>1.0661254035019074</v>
      </c>
      <c r="AS44" s="7" t="str">
        <f t="shared" si="21"/>
        <v>Resultados aceptables 86%-100%</v>
      </c>
      <c r="AT44" s="11" t="s">
        <v>402</v>
      </c>
      <c r="AU44" s="11" t="s">
        <v>199</v>
      </c>
      <c r="AV44" s="15"/>
      <c r="AW44" s="16"/>
      <c r="AX44" s="9" t="s">
        <v>486</v>
      </c>
      <c r="AY44" s="6" t="s">
        <v>132</v>
      </c>
    </row>
    <row r="45" spans="1:51" s="14" customFormat="1" ht="150" customHeight="1" x14ac:dyDescent="0.25">
      <c r="A45" s="10" t="s">
        <v>114</v>
      </c>
      <c r="B45" s="6" t="s">
        <v>409</v>
      </c>
      <c r="C45" s="6" t="s">
        <v>410</v>
      </c>
      <c r="D45" s="11" t="s">
        <v>78</v>
      </c>
      <c r="E45" s="11"/>
      <c r="F45" s="11"/>
      <c r="G45" s="11"/>
      <c r="H45" s="12" t="s">
        <v>79</v>
      </c>
      <c r="I45" s="11" t="s">
        <v>411</v>
      </c>
      <c r="J45" s="11" t="s">
        <v>412</v>
      </c>
      <c r="K45" s="11" t="s">
        <v>413</v>
      </c>
      <c r="L45" s="11" t="s">
        <v>412</v>
      </c>
      <c r="M45" s="11" t="s">
        <v>414</v>
      </c>
      <c r="N45" s="11" t="s">
        <v>46</v>
      </c>
      <c r="O45" s="11" t="s">
        <v>47</v>
      </c>
      <c r="P45" s="11" t="s">
        <v>62</v>
      </c>
      <c r="Q45" s="11" t="s">
        <v>55</v>
      </c>
      <c r="R45" s="11" t="s">
        <v>49</v>
      </c>
      <c r="S45" s="11" t="s">
        <v>415</v>
      </c>
      <c r="T45" s="11" t="s">
        <v>85</v>
      </c>
      <c r="U45" s="11">
        <v>0</v>
      </c>
      <c r="V45" s="20">
        <f>+Z45+AD45+AH45+AL45</f>
        <v>1</v>
      </c>
      <c r="W45" s="6">
        <f t="shared" si="0"/>
        <v>0.75</v>
      </c>
      <c r="X45" s="7">
        <f t="shared" si="10"/>
        <v>0.75</v>
      </c>
      <c r="Y45" s="7" t="str">
        <f t="shared" si="15"/>
        <v>Resultados por debajo de la aceptable 60%-85%</v>
      </c>
      <c r="Z45" s="11">
        <v>0.25</v>
      </c>
      <c r="AA45" s="11">
        <v>0.25</v>
      </c>
      <c r="AB45" s="7">
        <f t="shared" si="11"/>
        <v>1</v>
      </c>
      <c r="AC45" s="7" t="str">
        <f t="shared" si="16"/>
        <v>Resultados aceptables 86%-100%</v>
      </c>
      <c r="AD45" s="11">
        <v>0.25</v>
      </c>
      <c r="AE45" s="11">
        <v>0.25</v>
      </c>
      <c r="AF45" s="7">
        <f t="shared" si="3"/>
        <v>1</v>
      </c>
      <c r="AG45" s="7" t="str">
        <f t="shared" si="17"/>
        <v>Resultados aceptables 86%-100%</v>
      </c>
      <c r="AH45" s="38">
        <v>0.25</v>
      </c>
      <c r="AI45" s="43">
        <v>0.25</v>
      </c>
      <c r="AJ45" s="7">
        <f>+AI45/AH45</f>
        <v>1</v>
      </c>
      <c r="AK45" s="7" t="str">
        <f t="shared" si="18"/>
        <v>Resultados aceptables 86%-100%</v>
      </c>
      <c r="AL45" s="11">
        <v>0.25</v>
      </c>
      <c r="AM45" s="11"/>
      <c r="AN45" s="7">
        <f t="shared" si="13"/>
        <v>0</v>
      </c>
      <c r="AO45" s="7" t="str">
        <f t="shared" si="19"/>
        <v>Resultados inaceptables o inexistentes 0% - 59%</v>
      </c>
      <c r="AP45" s="8">
        <f t="shared" si="20"/>
        <v>0.75</v>
      </c>
      <c r="AQ45" s="8">
        <f t="shared" si="20"/>
        <v>0.75</v>
      </c>
      <c r="AR45" s="7">
        <f t="shared" si="14"/>
        <v>1</v>
      </c>
      <c r="AS45" s="7" t="str">
        <f t="shared" si="21"/>
        <v>Resultados aceptables 86%-100%</v>
      </c>
      <c r="AT45" s="11" t="s">
        <v>198</v>
      </c>
      <c r="AU45" s="11" t="s">
        <v>416</v>
      </c>
      <c r="AV45" s="15"/>
      <c r="AW45" s="17"/>
      <c r="AX45" s="9"/>
      <c r="AY45" s="6" t="s">
        <v>132</v>
      </c>
    </row>
    <row r="46" spans="1:51" s="14" customFormat="1" ht="150" customHeight="1" x14ac:dyDescent="0.25">
      <c r="A46" s="10" t="s">
        <v>115</v>
      </c>
      <c r="B46" s="6" t="s">
        <v>417</v>
      </c>
      <c r="C46" s="6" t="s">
        <v>418</v>
      </c>
      <c r="D46" s="11" t="s">
        <v>78</v>
      </c>
      <c r="E46" s="11"/>
      <c r="F46" s="11"/>
      <c r="G46" s="11"/>
      <c r="H46" s="12" t="s">
        <v>79</v>
      </c>
      <c r="I46" s="11" t="s">
        <v>411</v>
      </c>
      <c r="J46" s="11" t="s">
        <v>419</v>
      </c>
      <c r="K46" s="11" t="s">
        <v>420</v>
      </c>
      <c r="L46" s="11" t="s">
        <v>421</v>
      </c>
      <c r="M46" s="11" t="s">
        <v>422</v>
      </c>
      <c r="N46" s="11" t="s">
        <v>46</v>
      </c>
      <c r="O46" s="11" t="s">
        <v>47</v>
      </c>
      <c r="P46" s="11" t="s">
        <v>48</v>
      </c>
      <c r="Q46" s="11" t="s">
        <v>60</v>
      </c>
      <c r="R46" s="11" t="s">
        <v>49</v>
      </c>
      <c r="S46" s="11" t="s">
        <v>423</v>
      </c>
      <c r="T46" s="11" t="s">
        <v>50</v>
      </c>
      <c r="U46" s="11">
        <v>11</v>
      </c>
      <c r="V46" s="11">
        <v>11</v>
      </c>
      <c r="W46" s="6">
        <f t="shared" si="0"/>
        <v>7</v>
      </c>
      <c r="X46" s="7">
        <f t="shared" si="10"/>
        <v>0.63636363636363635</v>
      </c>
      <c r="Y46" s="7" t="str">
        <f t="shared" si="15"/>
        <v>Resultados por debajo de la aceptable 60%-85%</v>
      </c>
      <c r="Z46" s="11">
        <v>3</v>
      </c>
      <c r="AA46" s="11">
        <v>3</v>
      </c>
      <c r="AB46" s="7">
        <f t="shared" si="11"/>
        <v>1</v>
      </c>
      <c r="AC46" s="7" t="str">
        <f t="shared" si="16"/>
        <v>Resultados aceptables 86%-100%</v>
      </c>
      <c r="AD46" s="11">
        <v>3</v>
      </c>
      <c r="AE46" s="11">
        <v>2</v>
      </c>
      <c r="AF46" s="7">
        <f t="shared" si="3"/>
        <v>0.66666666666666663</v>
      </c>
      <c r="AG46" s="7" t="str">
        <f t="shared" si="17"/>
        <v>Resultados por debajo de la aceptable 60%-85%</v>
      </c>
      <c r="AH46" s="36">
        <v>3</v>
      </c>
      <c r="AI46" s="43">
        <v>2</v>
      </c>
      <c r="AJ46" s="7">
        <f t="shared" si="12"/>
        <v>0.66666666666666663</v>
      </c>
      <c r="AK46" s="7" t="str">
        <f t="shared" si="18"/>
        <v>Resultados por debajo de la aceptable 60%-85%</v>
      </c>
      <c r="AL46" s="11">
        <v>2</v>
      </c>
      <c r="AM46" s="11"/>
      <c r="AN46" s="7">
        <f t="shared" si="13"/>
        <v>0</v>
      </c>
      <c r="AO46" s="7" t="str">
        <f t="shared" si="19"/>
        <v>Resultados inaceptables o inexistentes 0% - 59%</v>
      </c>
      <c r="AP46" s="8">
        <f t="shared" si="20"/>
        <v>9</v>
      </c>
      <c r="AQ46" s="8">
        <f t="shared" si="20"/>
        <v>7</v>
      </c>
      <c r="AR46" s="7">
        <f t="shared" si="14"/>
        <v>0.77777777777777779</v>
      </c>
      <c r="AS46" s="7" t="str">
        <f t="shared" si="21"/>
        <v>Resultados por debajo de la aceptable 60%-85%</v>
      </c>
      <c r="AT46" s="11" t="s">
        <v>198</v>
      </c>
      <c r="AU46" s="11" t="s">
        <v>416</v>
      </c>
      <c r="AV46" s="15"/>
      <c r="AW46" s="17"/>
      <c r="AX46" s="44" t="s">
        <v>487</v>
      </c>
      <c r="AY46" s="6" t="s">
        <v>132</v>
      </c>
    </row>
    <row r="47" spans="1:51" s="14" customFormat="1" ht="150" customHeight="1" x14ac:dyDescent="0.25">
      <c r="A47" s="10" t="s">
        <v>116</v>
      </c>
      <c r="B47" s="6" t="s">
        <v>424</v>
      </c>
      <c r="C47" s="6" t="s">
        <v>425</v>
      </c>
      <c r="D47" s="11" t="s">
        <v>78</v>
      </c>
      <c r="E47" s="11" t="s">
        <v>54</v>
      </c>
      <c r="F47" s="11" t="s">
        <v>72</v>
      </c>
      <c r="G47" s="11"/>
      <c r="H47" s="12" t="s">
        <v>79</v>
      </c>
      <c r="I47" s="11" t="s">
        <v>118</v>
      </c>
      <c r="J47" s="11" t="s">
        <v>426</v>
      </c>
      <c r="K47" s="11" t="s">
        <v>427</v>
      </c>
      <c r="L47" s="11" t="s">
        <v>428</v>
      </c>
      <c r="M47" s="11" t="s">
        <v>429</v>
      </c>
      <c r="N47" s="11" t="s">
        <v>46</v>
      </c>
      <c r="O47" s="11" t="s">
        <v>47</v>
      </c>
      <c r="P47" s="11" t="s">
        <v>48</v>
      </c>
      <c r="Q47" s="11" t="s">
        <v>60</v>
      </c>
      <c r="R47" s="11" t="s">
        <v>49</v>
      </c>
      <c r="S47" s="11" t="s">
        <v>430</v>
      </c>
      <c r="T47" s="11" t="s">
        <v>84</v>
      </c>
      <c r="U47" s="11">
        <v>0</v>
      </c>
      <c r="V47" s="11">
        <v>4</v>
      </c>
      <c r="W47" s="11">
        <f t="shared" si="0"/>
        <v>3</v>
      </c>
      <c r="X47" s="7">
        <f t="shared" si="10"/>
        <v>0.75</v>
      </c>
      <c r="Y47" s="7" t="str">
        <f t="shared" si="15"/>
        <v>Resultados por debajo de la aceptable 60%-85%</v>
      </c>
      <c r="Z47" s="11">
        <v>0</v>
      </c>
      <c r="AA47" s="11">
        <v>0</v>
      </c>
      <c r="AB47" s="7" t="e">
        <f t="shared" si="11"/>
        <v>#DIV/0!</v>
      </c>
      <c r="AC47" s="7" t="e">
        <f t="shared" si="16"/>
        <v>#DIV/0!</v>
      </c>
      <c r="AD47" s="11">
        <v>1</v>
      </c>
      <c r="AE47" s="11">
        <v>1</v>
      </c>
      <c r="AF47" s="7">
        <f t="shared" si="3"/>
        <v>1</v>
      </c>
      <c r="AG47" s="7" t="str">
        <f t="shared" si="17"/>
        <v>Resultados aceptables 86%-100%</v>
      </c>
      <c r="AH47" s="36">
        <v>2</v>
      </c>
      <c r="AI47" s="15">
        <v>2</v>
      </c>
      <c r="AJ47" s="7">
        <f t="shared" si="12"/>
        <v>1</v>
      </c>
      <c r="AK47" s="7" t="str">
        <f t="shared" si="18"/>
        <v>Resultados aceptables 86%-100%</v>
      </c>
      <c r="AL47" s="11">
        <v>1</v>
      </c>
      <c r="AM47" s="11"/>
      <c r="AN47" s="7">
        <f t="shared" si="13"/>
        <v>0</v>
      </c>
      <c r="AO47" s="7" t="str">
        <f t="shared" si="19"/>
        <v>Resultados inaceptables o inexistentes 0% - 59%</v>
      </c>
      <c r="AP47" s="8">
        <f t="shared" si="20"/>
        <v>3</v>
      </c>
      <c r="AQ47" s="8">
        <f t="shared" si="20"/>
        <v>3</v>
      </c>
      <c r="AR47" s="7">
        <f t="shared" si="14"/>
        <v>1</v>
      </c>
      <c r="AS47" s="7" t="str">
        <f t="shared" si="21"/>
        <v>Resultados aceptables 86%-100%</v>
      </c>
      <c r="AT47" s="11" t="s">
        <v>165</v>
      </c>
      <c r="AU47" s="11" t="s">
        <v>431</v>
      </c>
      <c r="AV47" s="15"/>
      <c r="AW47" s="17"/>
      <c r="AX47" s="9"/>
      <c r="AY47" s="6" t="s">
        <v>132</v>
      </c>
    </row>
    <row r="48" spans="1:51" s="14" customFormat="1" ht="150" customHeight="1" x14ac:dyDescent="0.25">
      <c r="A48" s="10" t="s">
        <v>119</v>
      </c>
      <c r="B48" s="11" t="s">
        <v>432</v>
      </c>
      <c r="C48" s="11" t="s">
        <v>433</v>
      </c>
      <c r="D48" s="11" t="s">
        <v>78</v>
      </c>
      <c r="E48" s="11" t="s">
        <v>54</v>
      </c>
      <c r="F48" s="11"/>
      <c r="G48" s="11"/>
      <c r="H48" s="6" t="s">
        <v>82</v>
      </c>
      <c r="I48" s="11" t="s">
        <v>434</v>
      </c>
      <c r="J48" s="11" t="s">
        <v>435</v>
      </c>
      <c r="K48" s="11" t="s">
        <v>436</v>
      </c>
      <c r="L48" s="11" t="s">
        <v>437</v>
      </c>
      <c r="M48" s="11" t="s">
        <v>438</v>
      </c>
      <c r="N48" s="11" t="s">
        <v>46</v>
      </c>
      <c r="O48" s="11" t="s">
        <v>47</v>
      </c>
      <c r="P48" s="11" t="s">
        <v>48</v>
      </c>
      <c r="Q48" s="11" t="s">
        <v>60</v>
      </c>
      <c r="R48" s="11" t="s">
        <v>49</v>
      </c>
      <c r="S48" s="11" t="s">
        <v>439</v>
      </c>
      <c r="T48" s="11" t="s">
        <v>440</v>
      </c>
      <c r="U48" s="11">
        <v>0</v>
      </c>
      <c r="V48" s="11">
        <v>35</v>
      </c>
      <c r="W48" s="6">
        <f t="shared" si="0"/>
        <v>38</v>
      </c>
      <c r="X48" s="7">
        <f t="shared" si="10"/>
        <v>1.0857142857142856</v>
      </c>
      <c r="Y48" s="7" t="str">
        <f t="shared" si="15"/>
        <v>Resultados aceptables 86%-100%</v>
      </c>
      <c r="Z48" s="11">
        <v>3</v>
      </c>
      <c r="AA48" s="11">
        <v>3</v>
      </c>
      <c r="AB48" s="7">
        <f t="shared" si="11"/>
        <v>1</v>
      </c>
      <c r="AC48" s="7" t="str">
        <f t="shared" si="16"/>
        <v>Resultados aceptables 86%-100%</v>
      </c>
      <c r="AD48" s="11">
        <v>12</v>
      </c>
      <c r="AE48" s="11">
        <v>21</v>
      </c>
      <c r="AF48" s="7">
        <f t="shared" si="3"/>
        <v>1.75</v>
      </c>
      <c r="AG48" s="7" t="str">
        <f t="shared" si="17"/>
        <v>Resultados aceptables 86%-100%</v>
      </c>
      <c r="AH48" s="36">
        <v>10</v>
      </c>
      <c r="AI48" s="15">
        <v>14</v>
      </c>
      <c r="AJ48" s="7">
        <f t="shared" si="12"/>
        <v>1.4</v>
      </c>
      <c r="AK48" s="7" t="str">
        <f t="shared" si="18"/>
        <v>Resultados aceptables 86%-100%</v>
      </c>
      <c r="AL48" s="11">
        <v>10</v>
      </c>
      <c r="AM48" s="11"/>
      <c r="AN48" s="7">
        <f t="shared" si="13"/>
        <v>0</v>
      </c>
      <c r="AO48" s="7" t="str">
        <f t="shared" si="19"/>
        <v>Resultados inaceptables o inexistentes 0% - 59%</v>
      </c>
      <c r="AP48" s="8">
        <f t="shared" si="20"/>
        <v>25</v>
      </c>
      <c r="AQ48" s="8">
        <f t="shared" si="20"/>
        <v>38</v>
      </c>
      <c r="AR48" s="7">
        <f t="shared" si="14"/>
        <v>1.52</v>
      </c>
      <c r="AS48" s="7" t="str">
        <f t="shared" si="21"/>
        <v>Resultados aceptables 86%-100%</v>
      </c>
      <c r="AT48" s="11" t="s">
        <v>441</v>
      </c>
      <c r="AU48" s="11" t="s">
        <v>431</v>
      </c>
      <c r="AV48" s="15"/>
      <c r="AW48" s="17"/>
      <c r="AX48" s="9" t="s">
        <v>488</v>
      </c>
      <c r="AY48" s="6" t="s">
        <v>132</v>
      </c>
    </row>
    <row r="49" spans="1:51" s="14" customFormat="1" ht="150" customHeight="1" x14ac:dyDescent="0.25">
      <c r="A49" s="10" t="s">
        <v>120</v>
      </c>
      <c r="B49" s="11" t="s">
        <v>442</v>
      </c>
      <c r="C49" s="11" t="s">
        <v>443</v>
      </c>
      <c r="D49" s="11" t="s">
        <v>78</v>
      </c>
      <c r="E49" s="11"/>
      <c r="F49" s="11"/>
      <c r="G49" s="11"/>
      <c r="H49" s="6" t="s">
        <v>82</v>
      </c>
      <c r="I49" s="11" t="s">
        <v>434</v>
      </c>
      <c r="J49" s="11" t="s">
        <v>444</v>
      </c>
      <c r="K49" s="11" t="s">
        <v>445</v>
      </c>
      <c r="L49" s="11" t="s">
        <v>446</v>
      </c>
      <c r="M49" s="11" t="s">
        <v>447</v>
      </c>
      <c r="N49" s="11" t="s">
        <v>46</v>
      </c>
      <c r="O49" s="11" t="s">
        <v>47</v>
      </c>
      <c r="P49" s="11" t="s">
        <v>48</v>
      </c>
      <c r="Q49" s="11" t="s">
        <v>60</v>
      </c>
      <c r="R49" s="11" t="s">
        <v>49</v>
      </c>
      <c r="S49" s="11" t="s">
        <v>439</v>
      </c>
      <c r="T49" s="11" t="s">
        <v>440</v>
      </c>
      <c r="U49" s="11">
        <v>0</v>
      </c>
      <c r="V49" s="11">
        <v>50</v>
      </c>
      <c r="W49" s="6">
        <f t="shared" si="0"/>
        <v>43</v>
      </c>
      <c r="X49" s="7">
        <f t="shared" si="10"/>
        <v>0.86</v>
      </c>
      <c r="Y49" s="7" t="str">
        <f t="shared" si="15"/>
        <v>Resultados por debajo de la aceptable 60%-85%</v>
      </c>
      <c r="Z49" s="11">
        <v>4</v>
      </c>
      <c r="AA49" s="11">
        <v>4</v>
      </c>
      <c r="AB49" s="7">
        <f t="shared" si="11"/>
        <v>1</v>
      </c>
      <c r="AC49" s="7" t="str">
        <f t="shared" si="16"/>
        <v>Resultados aceptables 86%-100%</v>
      </c>
      <c r="AD49" s="11">
        <v>16</v>
      </c>
      <c r="AE49" s="11">
        <v>20</v>
      </c>
      <c r="AF49" s="7">
        <f t="shared" si="3"/>
        <v>1.25</v>
      </c>
      <c r="AG49" s="7" t="str">
        <f t="shared" si="17"/>
        <v>Resultados aceptables 86%-100%</v>
      </c>
      <c r="AH49" s="36">
        <v>15</v>
      </c>
      <c r="AI49" s="15">
        <v>19</v>
      </c>
      <c r="AJ49" s="7">
        <f t="shared" si="12"/>
        <v>1.2666666666666666</v>
      </c>
      <c r="AK49" s="7" t="str">
        <f t="shared" si="18"/>
        <v>Resultados aceptables 86%-100%</v>
      </c>
      <c r="AL49" s="11">
        <v>15</v>
      </c>
      <c r="AM49" s="11"/>
      <c r="AN49" s="7">
        <f t="shared" si="13"/>
        <v>0</v>
      </c>
      <c r="AO49" s="7" t="str">
        <f t="shared" si="19"/>
        <v>Resultados inaceptables o inexistentes 0% - 59%</v>
      </c>
      <c r="AP49" s="8">
        <f t="shared" si="20"/>
        <v>35</v>
      </c>
      <c r="AQ49" s="8">
        <f t="shared" si="20"/>
        <v>43</v>
      </c>
      <c r="AR49" s="7">
        <f t="shared" si="14"/>
        <v>1.2285714285714286</v>
      </c>
      <c r="AS49" s="7" t="str">
        <f t="shared" si="21"/>
        <v>Resultados aceptables 86%-100%</v>
      </c>
      <c r="AT49" s="11" t="s">
        <v>441</v>
      </c>
      <c r="AU49" s="11" t="s">
        <v>175</v>
      </c>
      <c r="AV49" s="15"/>
      <c r="AW49" s="17"/>
      <c r="AX49" s="9" t="s">
        <v>488</v>
      </c>
      <c r="AY49" s="6" t="s">
        <v>132</v>
      </c>
    </row>
    <row r="1047301" spans="9:51" s="22" customFormat="1" ht="99.95" customHeight="1" x14ac:dyDescent="0.3">
      <c r="I1047301" s="23"/>
      <c r="J1047301" s="23"/>
      <c r="X1047301" s="24"/>
      <c r="Y1047301" s="24"/>
      <c r="AC1047301" s="21"/>
      <c r="AE1047301" s="13"/>
      <c r="AG1047301" s="25"/>
      <c r="AH1047301" s="13"/>
      <c r="AI1047301" s="13"/>
      <c r="AJ1047301" s="13"/>
      <c r="AK1047301" s="13"/>
      <c r="AL1047301" s="13"/>
      <c r="AM1047301" s="13"/>
      <c r="AN1047301" s="13"/>
      <c r="AO1047301" s="13"/>
      <c r="AP1047301" s="26"/>
      <c r="AQ1047301" s="26"/>
      <c r="AS1047301" s="25"/>
      <c r="AV1047301" s="13"/>
      <c r="AW1047301" s="13"/>
      <c r="AX1047301" s="27"/>
      <c r="AY1047301" s="28"/>
    </row>
  </sheetData>
  <mergeCells count="11">
    <mergeCell ref="AF4:AI4"/>
    <mergeCell ref="L1:AI2"/>
    <mergeCell ref="L3:M3"/>
    <mergeCell ref="N3:AC3"/>
    <mergeCell ref="AD3:AG3"/>
    <mergeCell ref="AH3:AI3"/>
    <mergeCell ref="L4:M4"/>
    <mergeCell ref="N4:S4"/>
    <mergeCell ref="T4:W4"/>
    <mergeCell ref="X4:AA4"/>
    <mergeCell ref="AB4:AE4"/>
  </mergeCells>
  <conditionalFormatting sqref="X6:X49 AB6:AB49 AF6:AF49 AR6:AR49 AJ6:AJ49 AN6:AN49">
    <cfRule type="cellIs" dxfId="17" priority="37" operator="between">
      <formula>0.86</formula>
      <formula>1</formula>
    </cfRule>
    <cfRule type="cellIs" dxfId="16" priority="38" operator="between">
      <formula>0.6</formula>
      <formula>0.85</formula>
    </cfRule>
    <cfRule type="cellIs" dxfId="15" priority="39" operator="between">
      <formula>0</formula>
      <formula>0.59</formula>
    </cfRule>
    <cfRule type="cellIs" dxfId="14" priority="40" operator="greaterThan">
      <formula>1</formula>
    </cfRule>
  </conditionalFormatting>
  <conditionalFormatting sqref="AX8 AX10:AX18 AX21:AX47">
    <cfRule type="expression" dxfId="13" priority="16">
      <formula>AJ8&lt;=0.85</formula>
    </cfRule>
  </conditionalFormatting>
  <conditionalFormatting sqref="AX8 AX10:AX18 AX21:AX47">
    <cfRule type="expression" dxfId="12" priority="15">
      <formula>AJ8&gt;1</formula>
    </cfRule>
  </conditionalFormatting>
  <conditionalFormatting sqref="AX6">
    <cfRule type="expression" dxfId="11" priority="14">
      <formula>AJ6&lt;=0.85</formula>
    </cfRule>
  </conditionalFormatting>
  <conditionalFormatting sqref="AX6">
    <cfRule type="expression" dxfId="10" priority="13">
      <formula>AJ6&gt;1</formula>
    </cfRule>
  </conditionalFormatting>
  <conditionalFormatting sqref="AX19">
    <cfRule type="expression" dxfId="9" priority="10">
      <formula>AJ19&lt;=0.85</formula>
    </cfRule>
  </conditionalFormatting>
  <conditionalFormatting sqref="AX19">
    <cfRule type="expression" dxfId="8" priority="9">
      <formula>AJ19&gt;1</formula>
    </cfRule>
  </conditionalFormatting>
  <conditionalFormatting sqref="AX20">
    <cfRule type="expression" dxfId="7" priority="8">
      <formula>AJ20&lt;=0.85</formula>
    </cfRule>
  </conditionalFormatting>
  <conditionalFormatting sqref="AX20">
    <cfRule type="expression" dxfId="6" priority="7">
      <formula>AJ20&gt;1</formula>
    </cfRule>
  </conditionalFormatting>
  <conditionalFormatting sqref="AX48">
    <cfRule type="expression" dxfId="5" priority="6">
      <formula>AJ48&lt;=0.85</formula>
    </cfRule>
  </conditionalFormatting>
  <conditionalFormatting sqref="AX48">
    <cfRule type="expression" dxfId="4" priority="5">
      <formula>AJ48&gt;1</formula>
    </cfRule>
  </conditionalFormatting>
  <conditionalFormatting sqref="AX49">
    <cfRule type="expression" dxfId="3" priority="4">
      <formula>AJ49&lt;=0.85</formula>
    </cfRule>
  </conditionalFormatting>
  <conditionalFormatting sqref="AX49">
    <cfRule type="expression" dxfId="2" priority="3">
      <formula>AJ49&gt;1</formula>
    </cfRule>
  </conditionalFormatting>
  <conditionalFormatting sqref="AX9">
    <cfRule type="expression" dxfId="1" priority="2">
      <formula>AJ9&lt;=0.85</formula>
    </cfRule>
  </conditionalFormatting>
  <conditionalFormatting sqref="AX9">
    <cfRule type="expression" dxfId="0" priority="1">
      <formula>AJ9&gt;1</formula>
    </cfRule>
  </conditionalFormatting>
  <pageMargins left="0.7" right="0.7" top="0.75" bottom="0.75" header="0.3" footer="0.3"/>
  <pageSetup paperSize="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
  <sheetViews>
    <sheetView view="pageBreakPreview" topLeftCell="A10" zoomScale="200" zoomScaleNormal="100" zoomScaleSheetLayoutView="200" workbookViewId="0">
      <selection activeCell="B24" sqref="B24"/>
    </sheetView>
  </sheetViews>
  <sheetFormatPr baseColWidth="10" defaultColWidth="11.5703125" defaultRowHeight="15" x14ac:dyDescent="0.25"/>
  <cols>
    <col min="1" max="1" width="44.42578125" bestFit="1" customWidth="1"/>
    <col min="2" max="2" width="21.42578125" bestFit="1" customWidth="1"/>
  </cols>
  <sheetData>
    <row r="1" spans="1:3" x14ac:dyDescent="0.25">
      <c r="A1" s="40" t="s">
        <v>459</v>
      </c>
      <c r="B1" t="s">
        <v>464</v>
      </c>
      <c r="C1" s="42"/>
    </row>
    <row r="2" spans="1:3" x14ac:dyDescent="0.25">
      <c r="A2" s="41" t="s">
        <v>460</v>
      </c>
      <c r="B2" s="39">
        <v>2</v>
      </c>
      <c r="C2" s="42"/>
    </row>
    <row r="3" spans="1:3" x14ac:dyDescent="0.25">
      <c r="A3" s="41" t="s">
        <v>461</v>
      </c>
      <c r="B3" s="39">
        <v>34</v>
      </c>
      <c r="C3" s="42"/>
    </row>
    <row r="4" spans="1:3" x14ac:dyDescent="0.25">
      <c r="A4" s="41" t="s">
        <v>462</v>
      </c>
      <c r="B4" s="39">
        <v>8</v>
      </c>
      <c r="C4" s="42"/>
    </row>
    <row r="5" spans="1:3" x14ac:dyDescent="0.25">
      <c r="A5" s="41" t="s">
        <v>463</v>
      </c>
      <c r="B5" s="39">
        <v>44</v>
      </c>
      <c r="C5" s="42"/>
    </row>
    <row r="6" spans="1:3" x14ac:dyDescent="0.25">
      <c r="A6" s="42"/>
      <c r="B6" s="42"/>
      <c r="C6" s="42"/>
    </row>
    <row r="7" spans="1:3" x14ac:dyDescent="0.25">
      <c r="A7" s="42"/>
      <c r="B7" s="42"/>
      <c r="C7" s="42"/>
    </row>
    <row r="8" spans="1:3" x14ac:dyDescent="0.25">
      <c r="A8" s="42"/>
      <c r="B8" s="42"/>
      <c r="C8" s="42"/>
    </row>
    <row r="9" spans="1:3" x14ac:dyDescent="0.25">
      <c r="A9" s="42"/>
      <c r="B9" s="42"/>
      <c r="C9" s="42"/>
    </row>
    <row r="10" spans="1:3" x14ac:dyDescent="0.25">
      <c r="A10" s="42"/>
      <c r="B10" s="42"/>
      <c r="C10" s="42"/>
    </row>
    <row r="11" spans="1:3" x14ac:dyDescent="0.25">
      <c r="A11" s="42"/>
      <c r="B11" s="42"/>
      <c r="C11" s="42"/>
    </row>
    <row r="12" spans="1:3" x14ac:dyDescent="0.25">
      <c r="A12" s="42"/>
      <c r="B12" s="42"/>
      <c r="C12" s="42"/>
    </row>
    <row r="13" spans="1:3" x14ac:dyDescent="0.25">
      <c r="A13" s="42"/>
      <c r="B13" s="42"/>
      <c r="C13" s="42"/>
    </row>
    <row r="14" spans="1:3" x14ac:dyDescent="0.25">
      <c r="A14" s="42"/>
      <c r="B14" s="42"/>
      <c r="C14" s="42"/>
    </row>
    <row r="15" spans="1:3" x14ac:dyDescent="0.25">
      <c r="A15" s="42"/>
      <c r="B15" s="42"/>
      <c r="C15" s="42"/>
    </row>
    <row r="16" spans="1:3" x14ac:dyDescent="0.25">
      <c r="A16" s="42"/>
      <c r="B16" s="42"/>
      <c r="C16" s="42"/>
    </row>
    <row r="17" spans="1:3" x14ac:dyDescent="0.25">
      <c r="A17" s="42"/>
      <c r="B17" s="42"/>
      <c r="C17" s="42"/>
    </row>
    <row r="18" spans="1:3" x14ac:dyDescent="0.25">
      <c r="A18" s="42"/>
      <c r="B18" s="42"/>
      <c r="C18" s="42"/>
    </row>
    <row r="19" spans="1:3" x14ac:dyDescent="0.25">
      <c r="A19" s="42"/>
      <c r="B19" s="42"/>
      <c r="C19" s="42"/>
    </row>
    <row r="20" spans="1:3" x14ac:dyDescent="0.25">
      <c r="A20" s="42"/>
      <c r="B20" s="42"/>
      <c r="C20" s="42"/>
    </row>
    <row r="21" spans="1:3" x14ac:dyDescent="0.25">
      <c r="A21" s="42"/>
      <c r="B21" s="42"/>
      <c r="C21" s="42"/>
    </row>
    <row r="22" spans="1:3" x14ac:dyDescent="0.25">
      <c r="A22" s="42"/>
      <c r="B22" s="42"/>
      <c r="C22" s="42"/>
    </row>
  </sheetData>
  <pageMargins left="0.7" right="0.7" top="0.75" bottom="0.75" header="0.3" footer="0.3"/>
  <pageSetup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
  <sheetViews>
    <sheetView view="pageBreakPreview" topLeftCell="A7" zoomScale="200" zoomScaleNormal="100" zoomScaleSheetLayoutView="200" workbookViewId="0">
      <selection activeCell="D15" sqref="D15"/>
    </sheetView>
  </sheetViews>
  <sheetFormatPr baseColWidth="10" defaultColWidth="11.5703125" defaultRowHeight="15" x14ac:dyDescent="0.25"/>
  <cols>
    <col min="1" max="1" width="44.42578125" customWidth="1"/>
    <col min="2" max="2" width="16.7109375" customWidth="1"/>
  </cols>
  <sheetData>
    <row r="1" spans="1:3" x14ac:dyDescent="0.25">
      <c r="A1" s="40" t="s">
        <v>459</v>
      </c>
      <c r="B1" t="s">
        <v>465</v>
      </c>
      <c r="C1" s="42"/>
    </row>
    <row r="2" spans="1:3" x14ac:dyDescent="0.25">
      <c r="A2" s="41" t="s">
        <v>460</v>
      </c>
      <c r="B2" s="39">
        <v>23</v>
      </c>
      <c r="C2" s="42"/>
    </row>
    <row r="3" spans="1:3" x14ac:dyDescent="0.25">
      <c r="A3" s="41" t="s">
        <v>461</v>
      </c>
      <c r="B3" s="39">
        <v>12</v>
      </c>
      <c r="C3" s="42"/>
    </row>
    <row r="4" spans="1:3" x14ac:dyDescent="0.25">
      <c r="A4" s="41" t="s">
        <v>462</v>
      </c>
      <c r="B4" s="39">
        <v>4</v>
      </c>
      <c r="C4" s="42"/>
    </row>
    <row r="5" spans="1:3" x14ac:dyDescent="0.25">
      <c r="A5" s="41" t="s">
        <v>463</v>
      </c>
      <c r="B5" s="39">
        <v>39</v>
      </c>
      <c r="C5" s="42"/>
    </row>
    <row r="6" spans="1:3" x14ac:dyDescent="0.25">
      <c r="A6" s="42"/>
      <c r="B6" s="42"/>
      <c r="C6" s="42"/>
    </row>
    <row r="7" spans="1:3" x14ac:dyDescent="0.25">
      <c r="A7" s="42"/>
      <c r="B7" s="42"/>
      <c r="C7" s="42"/>
    </row>
    <row r="8" spans="1:3" x14ac:dyDescent="0.25">
      <c r="A8" s="42"/>
      <c r="B8" s="42"/>
      <c r="C8" s="42"/>
    </row>
    <row r="9" spans="1:3" x14ac:dyDescent="0.25">
      <c r="A9" s="42"/>
      <c r="B9" s="42"/>
      <c r="C9" s="42"/>
    </row>
    <row r="10" spans="1:3" x14ac:dyDescent="0.25">
      <c r="A10" s="42"/>
      <c r="B10" s="42"/>
      <c r="C10" s="42"/>
    </row>
    <row r="11" spans="1:3" x14ac:dyDescent="0.25">
      <c r="A11" s="42"/>
      <c r="B11" s="42"/>
      <c r="C11" s="42"/>
    </row>
    <row r="12" spans="1:3" x14ac:dyDescent="0.25">
      <c r="A12" s="42"/>
      <c r="B12" s="42"/>
      <c r="C12" s="42"/>
    </row>
    <row r="13" spans="1:3" x14ac:dyDescent="0.25">
      <c r="A13" s="42"/>
      <c r="B13" s="42"/>
      <c r="C13" s="42"/>
    </row>
    <row r="14" spans="1:3" x14ac:dyDescent="0.25">
      <c r="A14" s="42"/>
      <c r="B14" s="42"/>
      <c r="C14" s="42"/>
    </row>
    <row r="15" spans="1:3" x14ac:dyDescent="0.25">
      <c r="A15" s="42"/>
      <c r="B15" s="42"/>
      <c r="C15" s="42"/>
    </row>
    <row r="16" spans="1:3" x14ac:dyDescent="0.25">
      <c r="A16" s="42"/>
      <c r="B16" s="42"/>
      <c r="C16" s="42"/>
    </row>
    <row r="17" spans="1:3" x14ac:dyDescent="0.25">
      <c r="A17" s="42"/>
      <c r="B17" s="42"/>
      <c r="C17" s="42"/>
    </row>
    <row r="18" spans="1:3" x14ac:dyDescent="0.25">
      <c r="A18" s="42"/>
      <c r="B18" s="42"/>
      <c r="C18" s="42"/>
    </row>
    <row r="19" spans="1:3" x14ac:dyDescent="0.25">
      <c r="A19" s="42"/>
      <c r="B19" s="42"/>
      <c r="C19" s="42"/>
    </row>
    <row r="20" spans="1:3" x14ac:dyDescent="0.25">
      <c r="A20" s="42"/>
      <c r="B20" s="42"/>
      <c r="C20" s="42"/>
    </row>
    <row r="21" spans="1:3" x14ac:dyDescent="0.25">
      <c r="A21" s="42"/>
      <c r="B21" s="42"/>
      <c r="C21" s="42"/>
    </row>
    <row r="22" spans="1:3" x14ac:dyDescent="0.25">
      <c r="A22" s="42"/>
      <c r="B22" s="42"/>
      <c r="C22" s="42"/>
    </row>
  </sheetData>
  <pageMargins left="0.7" right="0.7" top="0.75" bottom="0.75" header="0.3" footer="0.3"/>
  <pageSetup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Compilado</vt:lpstr>
      <vt:lpstr>AVANCE ANUAL</vt:lpstr>
      <vt:lpstr>AVANCE TRIMESTRAL</vt:lpstr>
      <vt:lpstr>Compilado!Área_de_impresión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Rosalba Morales Torres</dc:creator>
  <cp:lastModifiedBy>Selma</cp:lastModifiedBy>
  <cp:lastPrinted>2022-10-11T21:13:59Z</cp:lastPrinted>
  <dcterms:created xsi:type="dcterms:W3CDTF">2022-09-20T18:52:24Z</dcterms:created>
  <dcterms:modified xsi:type="dcterms:W3CDTF">2022-11-09T17:32:38Z</dcterms:modified>
</cp:coreProperties>
</file>